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9720" windowHeight="7320" tabRatio="602" activeTab="2"/>
  </bookViews>
  <sheets>
    <sheet name="ورقة1" sheetId="1" r:id="rId1"/>
    <sheet name="ورقة2" sheetId="2" r:id="rId2"/>
    <sheet name="ورقة7" sheetId="3" r:id="rId3"/>
  </sheets>
  <definedNames>
    <definedName name="_xlnm.Print_Area" localSheetId="0">'ورقة1'!$A$1:$Q$49</definedName>
    <definedName name="_xlnm.Print_Area" localSheetId="1">'ورقة2'!$A$1:$M$31</definedName>
  </definedNames>
  <calcPr fullCalcOnLoad="1"/>
</workbook>
</file>

<file path=xl/sharedStrings.xml><?xml version="1.0" encoding="utf-8"?>
<sst xmlns="http://schemas.openxmlformats.org/spreadsheetml/2006/main" count="186" uniqueCount="107">
  <si>
    <t>POWER STATION</t>
  </si>
  <si>
    <t>UNITS CONDATION DURING MAIN PEAK LOAD</t>
  </si>
  <si>
    <t>INST. CAP.</t>
  </si>
  <si>
    <t>AVAIL CAP.</t>
  </si>
  <si>
    <t>PEAK LOAD</t>
  </si>
  <si>
    <t>DAILY PROD.</t>
  </si>
  <si>
    <t>BAJP</t>
  </si>
  <si>
    <t>MUSP</t>
  </si>
  <si>
    <t>NJBP</t>
  </si>
  <si>
    <t>TOTAL STEAM</t>
  </si>
  <si>
    <t xml:space="preserve">GAS </t>
  </si>
  <si>
    <t>TAMG</t>
  </si>
  <si>
    <t>NTAMG</t>
  </si>
  <si>
    <t>TAJG</t>
  </si>
  <si>
    <t>TAJM</t>
  </si>
  <si>
    <t>HILG</t>
  </si>
  <si>
    <t>NJFG</t>
  </si>
  <si>
    <t>QDSG</t>
  </si>
  <si>
    <t>KAZG</t>
  </si>
  <si>
    <t>HMAM</t>
  </si>
  <si>
    <t>BAJG</t>
  </si>
  <si>
    <t>PETG</t>
  </si>
  <si>
    <t>TOTAL GAS</t>
  </si>
  <si>
    <t>HYDRO</t>
  </si>
  <si>
    <t>KADH</t>
  </si>
  <si>
    <t>KUFH</t>
  </si>
  <si>
    <t>DRBH</t>
  </si>
  <si>
    <t>TOTAL HYDRO</t>
  </si>
  <si>
    <t>TOTAL GEN.</t>
  </si>
  <si>
    <t>F</t>
  </si>
  <si>
    <t xml:space="preserve"> </t>
  </si>
  <si>
    <t>REGION</t>
  </si>
  <si>
    <t>NORTH</t>
  </si>
  <si>
    <t>MIDDLE</t>
  </si>
  <si>
    <t>TOTAL</t>
  </si>
  <si>
    <t>INSTALLED</t>
  </si>
  <si>
    <t>CAPACITY</t>
  </si>
  <si>
    <t>AVAILABLE</t>
  </si>
  <si>
    <t>GENERATION</t>
  </si>
  <si>
    <t>EXPORTED</t>
  </si>
  <si>
    <t>IMPORTED</t>
  </si>
  <si>
    <t>RECCOMMENDATION</t>
  </si>
  <si>
    <t>ELECTRICITY PRODUCTION STATUS IN MW</t>
  </si>
  <si>
    <t>SOUTH</t>
  </si>
  <si>
    <t>MDM</t>
  </si>
  <si>
    <t>MDR</t>
  </si>
  <si>
    <t>MPS</t>
  </si>
  <si>
    <t>DOKH</t>
  </si>
  <si>
    <t>DORG</t>
  </si>
  <si>
    <t>DBSP</t>
  </si>
  <si>
    <t>BGSP</t>
  </si>
  <si>
    <t>DORP</t>
  </si>
  <si>
    <t>NSRP</t>
  </si>
  <si>
    <t>HRTP</t>
  </si>
  <si>
    <t>MSLG</t>
  </si>
  <si>
    <t>MSLEM</t>
  </si>
  <si>
    <t>DBSG</t>
  </si>
  <si>
    <t>DBSM</t>
  </si>
  <si>
    <t>HMRH</t>
  </si>
  <si>
    <t>SMRH</t>
  </si>
  <si>
    <t>HNDBH</t>
  </si>
  <si>
    <t xml:space="preserve">BAGHDAD   =  </t>
  </si>
  <si>
    <t>P</t>
  </si>
  <si>
    <t>S</t>
  </si>
  <si>
    <t>N</t>
  </si>
  <si>
    <t>GOV.</t>
  </si>
  <si>
    <t xml:space="preserve">Average planned load (MW) </t>
  </si>
  <si>
    <t xml:space="preserve">Average supplied load (MW) </t>
  </si>
  <si>
    <t>Deviation</t>
  </si>
  <si>
    <t>BAGD</t>
  </si>
  <si>
    <t>DOHK</t>
  </si>
  <si>
    <t>NYNW</t>
  </si>
  <si>
    <t>TAME</t>
  </si>
  <si>
    <t>SLAH</t>
  </si>
  <si>
    <t>ANBR</t>
  </si>
  <si>
    <t>DYLA</t>
  </si>
  <si>
    <t>BABL</t>
  </si>
  <si>
    <t>KRBL</t>
  </si>
  <si>
    <t>NAJF</t>
  </si>
  <si>
    <t>WAST</t>
  </si>
  <si>
    <t>KADS</t>
  </si>
  <si>
    <t>MUTH</t>
  </si>
  <si>
    <t>THQR</t>
  </si>
  <si>
    <t>MYSN</t>
  </si>
  <si>
    <t>BASR</t>
  </si>
  <si>
    <t>ZHUR</t>
  </si>
  <si>
    <t xml:space="preserve">TOTAL </t>
  </si>
  <si>
    <t>TURK.LINE</t>
  </si>
  <si>
    <t>ZAFR+ SHOM+ DIZEL</t>
  </si>
  <si>
    <t xml:space="preserve"> Director Head OF Planing And Tracing  </t>
  </si>
  <si>
    <t>DIRECTOR OF NATIONAL DISPACH CENTER</t>
  </si>
  <si>
    <t>Eng. THAIR .E. YACOOUB</t>
  </si>
  <si>
    <t xml:space="preserve">                               MAIN ACT . PEAK LOAD =  M.P LOAD + L.SH + F.D  </t>
  </si>
  <si>
    <t xml:space="preserve">  MW =</t>
  </si>
  <si>
    <t xml:space="preserve"> MW +</t>
  </si>
  <si>
    <t>MW</t>
  </si>
  <si>
    <t>Director Head OF Operational Dept</t>
  </si>
  <si>
    <t xml:space="preserve">Director Head OF Operational Study Dept  </t>
  </si>
  <si>
    <t xml:space="preserve">Eng. SALAH NASIR HASSON </t>
  </si>
  <si>
    <t xml:space="preserve">Eng. MAHDI DAHAM JASSIM </t>
  </si>
  <si>
    <t xml:space="preserve">   Eng. ABDUL HAFOUD HUSSEIN DAOUD  </t>
  </si>
  <si>
    <t>AT : 18:30 HRS</t>
  </si>
  <si>
    <t>SHBG+ DISEAL (2*6)</t>
  </si>
  <si>
    <t xml:space="preserve">DATE:  16 /   1   / 2004                                              </t>
  </si>
  <si>
    <t>DATE:16/ 1 / 2004</t>
  </si>
  <si>
    <t>1300 MW</t>
  </si>
  <si>
    <t xml:space="preserve">DATE  :16/  1  /  2004   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</si>
</sst>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&quot;د.ع.&quot;\ #,##0_-;&quot;د.ع.&quot;\ #,##0\-"/>
    <numFmt numFmtId="173" formatCode="&quot;د.ع.&quot;\ #,##0_-;[Red]&quot;د.ع.&quot;\ #,##0\-"/>
    <numFmt numFmtId="174" formatCode="&quot;د.ع.&quot;\ #,##0.00_-;&quot;د.ع.&quot;\ #,##0.00\-"/>
    <numFmt numFmtId="175" formatCode="&quot;د.ع.&quot;\ #,##0.00_-;[Red]&quot;د.ع.&quot;\ #,##0.00\-"/>
    <numFmt numFmtId="176" formatCode="_-&quot;د.ع.&quot;\ * #,##0_-;_-&quot;د.ع.&quot;\ * #,##0\-;_-&quot;د.ع.&quot;\ * &quot;-&quot;_-;_-@_-"/>
    <numFmt numFmtId="177" formatCode="_-&quot;د.ع.&quot;\ * #,##0.00_-;_-&quot;د.ع.&quot;\ * #,##0.00\-;_-&quot;د.ع.&quot;\ * &quot;-&quot;??_-;_-@_-"/>
    <numFmt numFmtId="178" formatCode="d/m"/>
    <numFmt numFmtId="179" formatCode="h:mm\ \ص/\م"/>
    <numFmt numFmtId="180" formatCode="0.0"/>
  </numFmts>
  <fonts count="1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4"/>
      <name val="Arial"/>
      <family val="2"/>
    </font>
    <font>
      <sz val="12"/>
      <name val="Arial"/>
      <family val="2"/>
    </font>
    <font>
      <i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2" fillId="0" borderId="8" xfId="0" applyFont="1" applyBorder="1" applyAlignment="1">
      <alignment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1" fontId="4" fillId="0" borderId="7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80" fontId="13" fillId="0" borderId="3" xfId="0" applyNumberFormat="1" applyFont="1" applyBorder="1" applyAlignment="1">
      <alignment horizontal="center" vertical="center"/>
    </xf>
    <xf numFmtId="1" fontId="13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عملة [0]_HIDRO9" xfId="20"/>
    <cellStyle name="عملة_HIDRO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zoomScale="75" zoomScaleNormal="75" workbookViewId="0" topLeftCell="A1">
      <selection activeCell="F11" sqref="F11"/>
    </sheetView>
  </sheetViews>
  <sheetFormatPr defaultColWidth="9.140625" defaultRowHeight="12.75"/>
  <cols>
    <col min="1" max="1" width="16.7109375" style="0" customWidth="1"/>
    <col min="2" max="3" width="4.28125" style="0" customWidth="1"/>
    <col min="4" max="4" width="4.421875" style="0" customWidth="1"/>
    <col min="5" max="9" width="4.28125" style="0" customWidth="1"/>
    <col min="10" max="10" width="6.140625" style="0" customWidth="1"/>
    <col min="11" max="13" width="4.28125" style="0" customWidth="1"/>
    <col min="14" max="14" width="11.28125" style="0" customWidth="1"/>
    <col min="15" max="15" width="11.8515625" style="0" customWidth="1"/>
    <col min="16" max="16" width="12.140625" style="0" customWidth="1"/>
    <col min="17" max="17" width="13.00390625" style="0" customWidth="1"/>
    <col min="18" max="32" width="4.28125" style="0" customWidth="1"/>
  </cols>
  <sheetData>
    <row r="1" spans="1:17" ht="12" customHeight="1">
      <c r="A1" s="40" t="s">
        <v>103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8" ht="12" customHeight="1">
      <c r="A2" s="41" t="s">
        <v>0</v>
      </c>
      <c r="B2" s="43" t="s">
        <v>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 t="s">
        <v>101</v>
      </c>
      <c r="O2" s="43"/>
      <c r="P2" s="43"/>
      <c r="Q2" s="43"/>
      <c r="R2" s="6"/>
    </row>
    <row r="3" spans="1:18" ht="12" customHeight="1">
      <c r="A3" s="42"/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 t="s">
        <v>2</v>
      </c>
      <c r="O3" s="8" t="s">
        <v>3</v>
      </c>
      <c r="P3" s="9" t="s">
        <v>4</v>
      </c>
      <c r="Q3" s="9" t="s">
        <v>5</v>
      </c>
      <c r="R3" s="6"/>
    </row>
    <row r="4" spans="1:19" ht="12" customHeight="1">
      <c r="A4" s="9" t="s">
        <v>49</v>
      </c>
      <c r="B4" s="21" t="s">
        <v>29</v>
      </c>
      <c r="C4" s="21" t="s">
        <v>29</v>
      </c>
      <c r="D4" s="21" t="s">
        <v>29</v>
      </c>
      <c r="E4" s="21">
        <v>8</v>
      </c>
      <c r="F4" s="37"/>
      <c r="G4" s="38"/>
      <c r="H4" s="38"/>
      <c r="I4" s="38"/>
      <c r="J4" s="38"/>
      <c r="K4" s="38"/>
      <c r="L4" s="38"/>
      <c r="M4" s="39"/>
      <c r="N4" s="8">
        <v>60</v>
      </c>
      <c r="O4" s="8">
        <v>8</v>
      </c>
      <c r="P4" s="8">
        <v>8</v>
      </c>
      <c r="Q4" s="8">
        <v>204</v>
      </c>
      <c r="R4" s="6" t="s">
        <v>30</v>
      </c>
      <c r="S4" t="s">
        <v>30</v>
      </c>
    </row>
    <row r="5" spans="1:19" ht="12" customHeight="1">
      <c r="A5" s="9" t="s">
        <v>6</v>
      </c>
      <c r="B5" s="21">
        <v>100</v>
      </c>
      <c r="C5" s="21" t="s">
        <v>29</v>
      </c>
      <c r="D5" s="21">
        <v>95</v>
      </c>
      <c r="E5" s="21">
        <v>90</v>
      </c>
      <c r="F5" s="21" t="s">
        <v>62</v>
      </c>
      <c r="G5" s="21" t="s">
        <v>62</v>
      </c>
      <c r="H5" s="37"/>
      <c r="I5" s="38"/>
      <c r="J5" s="38"/>
      <c r="K5" s="38"/>
      <c r="L5" s="38"/>
      <c r="M5" s="39"/>
      <c r="N5" s="8">
        <v>1320</v>
      </c>
      <c r="O5" s="8">
        <v>285</v>
      </c>
      <c r="P5" s="8">
        <v>285</v>
      </c>
      <c r="Q5" s="8">
        <v>6770</v>
      </c>
      <c r="R5" s="6" t="s">
        <v>30</v>
      </c>
      <c r="S5" t="s">
        <v>30</v>
      </c>
    </row>
    <row r="6" spans="1:18" ht="12" customHeight="1">
      <c r="A6" s="9" t="s">
        <v>50</v>
      </c>
      <c r="B6" s="21">
        <v>25</v>
      </c>
      <c r="C6" s="21" t="s">
        <v>29</v>
      </c>
      <c r="D6" s="21">
        <v>25</v>
      </c>
      <c r="E6" s="21" t="s">
        <v>29</v>
      </c>
      <c r="F6" s="21" t="s">
        <v>29</v>
      </c>
      <c r="G6" s="21" t="s">
        <v>29</v>
      </c>
      <c r="H6" s="37"/>
      <c r="I6" s="38"/>
      <c r="J6" s="38"/>
      <c r="K6" s="38"/>
      <c r="L6" s="38"/>
      <c r="M6" s="39"/>
      <c r="N6" s="8">
        <v>355</v>
      </c>
      <c r="O6" s="8">
        <v>50</v>
      </c>
      <c r="P6" s="8">
        <v>50</v>
      </c>
      <c r="Q6" s="8">
        <v>1725</v>
      </c>
      <c r="R6" s="6"/>
    </row>
    <row r="7" spans="1:18" ht="12" customHeight="1">
      <c r="A7" s="9" t="s">
        <v>51</v>
      </c>
      <c r="B7" s="37"/>
      <c r="C7" s="39"/>
      <c r="D7" s="21">
        <v>75</v>
      </c>
      <c r="E7" s="21" t="s">
        <v>29</v>
      </c>
      <c r="F7" s="21" t="s">
        <v>62</v>
      </c>
      <c r="G7" s="21" t="s">
        <v>62</v>
      </c>
      <c r="H7" s="37"/>
      <c r="I7" s="38"/>
      <c r="J7" s="38"/>
      <c r="K7" s="38"/>
      <c r="L7" s="38"/>
      <c r="M7" s="39"/>
      <c r="N7" s="8">
        <v>640</v>
      </c>
      <c r="O7" s="8">
        <v>75</v>
      </c>
      <c r="P7" s="8">
        <v>75</v>
      </c>
      <c r="Q7" s="8">
        <v>1838</v>
      </c>
      <c r="R7" s="6"/>
    </row>
    <row r="8" spans="1:18" ht="12" customHeight="1">
      <c r="A8" s="9" t="s">
        <v>7</v>
      </c>
      <c r="B8" s="21">
        <v>185</v>
      </c>
      <c r="C8" s="21">
        <v>150</v>
      </c>
      <c r="D8" s="21" t="s">
        <v>29</v>
      </c>
      <c r="E8" s="21">
        <v>190</v>
      </c>
      <c r="F8" s="37"/>
      <c r="G8" s="38"/>
      <c r="H8" s="38"/>
      <c r="I8" s="38"/>
      <c r="J8" s="38"/>
      <c r="K8" s="38"/>
      <c r="L8" s="38"/>
      <c r="M8" s="39"/>
      <c r="N8" s="8">
        <v>1200</v>
      </c>
      <c r="O8" s="8">
        <v>525</v>
      </c>
      <c r="P8" s="8">
        <v>525</v>
      </c>
      <c r="Q8" s="8">
        <v>12672</v>
      </c>
      <c r="R8" s="6"/>
    </row>
    <row r="9" spans="1:18" ht="12" customHeight="1">
      <c r="A9" s="9" t="s">
        <v>52</v>
      </c>
      <c r="B9" s="21">
        <v>160</v>
      </c>
      <c r="C9" s="21">
        <v>120</v>
      </c>
      <c r="D9" s="21">
        <v>140</v>
      </c>
      <c r="E9" s="21" t="s">
        <v>62</v>
      </c>
      <c r="F9" s="37"/>
      <c r="G9" s="38"/>
      <c r="H9" s="38"/>
      <c r="I9" s="38"/>
      <c r="J9" s="38"/>
      <c r="K9" s="38"/>
      <c r="L9" s="38"/>
      <c r="M9" s="39"/>
      <c r="N9" s="8">
        <v>840</v>
      </c>
      <c r="O9" s="8">
        <v>420</v>
      </c>
      <c r="P9" s="8">
        <v>420</v>
      </c>
      <c r="Q9" s="8">
        <v>11036</v>
      </c>
      <c r="R9" s="6"/>
    </row>
    <row r="10" spans="1:18" ht="12" customHeight="1">
      <c r="A10" s="9" t="s">
        <v>53</v>
      </c>
      <c r="B10" s="21">
        <v>130</v>
      </c>
      <c r="C10" s="21"/>
      <c r="D10" s="21"/>
      <c r="E10" s="21" t="s">
        <v>62</v>
      </c>
      <c r="F10" s="37"/>
      <c r="G10" s="38"/>
      <c r="H10" s="38"/>
      <c r="I10" s="38"/>
      <c r="J10" s="38"/>
      <c r="K10" s="38"/>
      <c r="L10" s="38"/>
      <c r="M10" s="39"/>
      <c r="N10" s="8">
        <v>400</v>
      </c>
      <c r="O10" s="8">
        <v>130</v>
      </c>
      <c r="P10" s="8">
        <v>130</v>
      </c>
      <c r="Q10" s="8">
        <v>2395</v>
      </c>
      <c r="R10" s="6"/>
    </row>
    <row r="11" spans="1:18" ht="9.75" customHeight="1">
      <c r="A11" s="9" t="s">
        <v>8</v>
      </c>
      <c r="B11" s="45"/>
      <c r="C11" s="45"/>
      <c r="D11" s="45"/>
      <c r="E11" s="21">
        <v>30</v>
      </c>
      <c r="F11" s="21">
        <v>90</v>
      </c>
      <c r="G11" s="37"/>
      <c r="H11" s="38"/>
      <c r="I11" s="38"/>
      <c r="J11" s="38"/>
      <c r="K11" s="38"/>
      <c r="L11" s="38"/>
      <c r="M11" s="39"/>
      <c r="N11" s="8">
        <v>200</v>
      </c>
      <c r="O11" s="8">
        <v>120</v>
      </c>
      <c r="P11" s="8">
        <v>120</v>
      </c>
      <c r="Q11" s="8">
        <v>3129</v>
      </c>
      <c r="R11" s="6"/>
    </row>
    <row r="12" spans="1:18" ht="12" customHeight="1">
      <c r="A12" s="9" t="s">
        <v>9</v>
      </c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9"/>
      <c r="N12" s="8">
        <f>SUM(N4:N11)</f>
        <v>5015</v>
      </c>
      <c r="O12" s="8">
        <f>SUM(O4:O11)</f>
        <v>1613</v>
      </c>
      <c r="P12" s="8">
        <f>SUM(P4:P11)</f>
        <v>1613</v>
      </c>
      <c r="Q12" s="8">
        <f>SUM(Q4:Q11)</f>
        <v>39769</v>
      </c>
      <c r="R12" s="6"/>
    </row>
    <row r="13" spans="1:18" ht="12" customHeight="1">
      <c r="A13" s="8" t="s">
        <v>10</v>
      </c>
      <c r="B13" s="8">
        <v>1</v>
      </c>
      <c r="C13" s="8">
        <v>2</v>
      </c>
      <c r="D13" s="8">
        <v>3</v>
      </c>
      <c r="E13" s="8">
        <v>4</v>
      </c>
      <c r="F13" s="8">
        <v>5</v>
      </c>
      <c r="G13" s="8">
        <v>6</v>
      </c>
      <c r="H13" s="8">
        <v>7</v>
      </c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33"/>
      <c r="O13" s="34"/>
      <c r="P13" s="34"/>
      <c r="Q13" s="35"/>
      <c r="R13" s="6"/>
    </row>
    <row r="14" spans="1:18" ht="9.75" customHeight="1">
      <c r="A14" s="9" t="s">
        <v>54</v>
      </c>
      <c r="B14" s="21" t="s">
        <v>29</v>
      </c>
      <c r="C14" s="21" t="s">
        <v>29</v>
      </c>
      <c r="D14" s="21" t="s">
        <v>29</v>
      </c>
      <c r="E14" s="21">
        <v>16</v>
      </c>
      <c r="F14" s="21">
        <v>16</v>
      </c>
      <c r="G14" s="21" t="s">
        <v>29</v>
      </c>
      <c r="H14" s="21">
        <v>16</v>
      </c>
      <c r="I14" s="21">
        <v>16</v>
      </c>
      <c r="J14" s="21" t="s">
        <v>29</v>
      </c>
      <c r="K14" s="21">
        <v>17</v>
      </c>
      <c r="L14" s="21">
        <v>16</v>
      </c>
      <c r="M14" s="21">
        <v>16</v>
      </c>
      <c r="N14" s="8">
        <v>200</v>
      </c>
      <c r="O14" s="8">
        <v>113</v>
      </c>
      <c r="P14" s="8">
        <v>113</v>
      </c>
      <c r="Q14" s="8">
        <v>2712</v>
      </c>
      <c r="R14" s="6"/>
    </row>
    <row r="15" spans="1:18" ht="12" customHeight="1">
      <c r="A15" s="9" t="s">
        <v>55</v>
      </c>
      <c r="B15" s="21" t="s">
        <v>29</v>
      </c>
      <c r="C15" s="21">
        <v>6</v>
      </c>
      <c r="D15" s="21" t="s">
        <v>29</v>
      </c>
      <c r="E15" s="21" t="s">
        <v>29</v>
      </c>
      <c r="F15" s="21">
        <v>6</v>
      </c>
      <c r="G15" s="37" t="s">
        <v>30</v>
      </c>
      <c r="H15" s="38"/>
      <c r="I15" s="38"/>
      <c r="J15" s="38"/>
      <c r="K15" s="38"/>
      <c r="L15" s="38"/>
      <c r="M15" s="39"/>
      <c r="N15" s="8">
        <v>40</v>
      </c>
      <c r="O15" s="8">
        <v>12</v>
      </c>
      <c r="P15" s="8">
        <v>12</v>
      </c>
      <c r="Q15" s="8">
        <v>91</v>
      </c>
      <c r="R15" s="6"/>
    </row>
    <row r="16" spans="1:18" ht="12" customHeight="1">
      <c r="A16" s="9" t="s">
        <v>56</v>
      </c>
      <c r="B16" s="21"/>
      <c r="C16" s="21"/>
      <c r="D16" s="21"/>
      <c r="E16" s="21" t="s">
        <v>29</v>
      </c>
      <c r="F16" s="21" t="s">
        <v>62</v>
      </c>
      <c r="G16" s="21">
        <v>30</v>
      </c>
      <c r="H16" s="37"/>
      <c r="I16" s="38"/>
      <c r="J16" s="38"/>
      <c r="K16" s="38"/>
      <c r="L16" s="38"/>
      <c r="M16" s="39"/>
      <c r="N16" s="8">
        <v>112.5</v>
      </c>
      <c r="O16" s="8">
        <v>30</v>
      </c>
      <c r="P16" s="8">
        <v>30</v>
      </c>
      <c r="Q16" s="8">
        <v>650</v>
      </c>
      <c r="R16" s="6"/>
    </row>
    <row r="17" spans="1:18" ht="12" customHeight="1">
      <c r="A17" s="9" t="s">
        <v>57</v>
      </c>
      <c r="B17" s="21" t="s">
        <v>63</v>
      </c>
      <c r="C17" s="21">
        <v>3</v>
      </c>
      <c r="D17" s="21">
        <v>3</v>
      </c>
      <c r="E17" s="21" t="s">
        <v>63</v>
      </c>
      <c r="F17" s="21" t="s">
        <v>63</v>
      </c>
      <c r="G17" s="21"/>
      <c r="H17" s="37"/>
      <c r="I17" s="38"/>
      <c r="J17" s="38"/>
      <c r="K17" s="38"/>
      <c r="L17" s="38"/>
      <c r="M17" s="39"/>
      <c r="N17" s="8">
        <v>50</v>
      </c>
      <c r="O17" s="8">
        <v>6</v>
      </c>
      <c r="P17" s="8">
        <v>6</v>
      </c>
      <c r="Q17" s="8">
        <v>52</v>
      </c>
      <c r="R17" s="6"/>
    </row>
    <row r="18" spans="1:18" ht="12" customHeight="1">
      <c r="A18" s="9" t="s">
        <v>11</v>
      </c>
      <c r="B18" s="21" t="s">
        <v>29</v>
      </c>
      <c r="C18" s="21" t="s">
        <v>29</v>
      </c>
      <c r="D18" s="21">
        <v>13</v>
      </c>
      <c r="E18" s="21">
        <v>13</v>
      </c>
      <c r="F18" s="21" t="s">
        <v>29</v>
      </c>
      <c r="G18" s="21">
        <v>13</v>
      </c>
      <c r="H18" s="21">
        <v>13</v>
      </c>
      <c r="I18" s="21">
        <v>12</v>
      </c>
      <c r="J18" s="21">
        <v>12</v>
      </c>
      <c r="K18" s="21">
        <v>12</v>
      </c>
      <c r="L18" s="21">
        <v>12</v>
      </c>
      <c r="M18" s="21" t="s">
        <v>29</v>
      </c>
      <c r="N18" s="8">
        <v>220</v>
      </c>
      <c r="O18" s="8">
        <v>100</v>
      </c>
      <c r="P18" s="8">
        <v>100</v>
      </c>
      <c r="Q18" s="8">
        <v>2416</v>
      </c>
      <c r="R18" s="6"/>
    </row>
    <row r="19" spans="1:18" ht="12" customHeight="1">
      <c r="A19" s="9" t="s">
        <v>12</v>
      </c>
      <c r="B19" s="21">
        <v>31</v>
      </c>
      <c r="C19" s="21">
        <v>31</v>
      </c>
      <c r="D19" s="21">
        <v>30</v>
      </c>
      <c r="E19" s="21" t="s">
        <v>29</v>
      </c>
      <c r="F19" s="21" t="s">
        <v>29</v>
      </c>
      <c r="G19" s="21" t="s">
        <v>62</v>
      </c>
      <c r="H19" s="37"/>
      <c r="I19" s="38"/>
      <c r="J19" s="38"/>
      <c r="K19" s="38"/>
      <c r="L19" s="38"/>
      <c r="M19" s="39"/>
      <c r="N19" s="8">
        <v>222</v>
      </c>
      <c r="O19" s="8">
        <v>92</v>
      </c>
      <c r="P19" s="8">
        <v>92</v>
      </c>
      <c r="Q19" s="8">
        <v>2142</v>
      </c>
      <c r="R19" s="6"/>
    </row>
    <row r="20" spans="1:18" ht="12" customHeight="1">
      <c r="A20" s="9" t="s">
        <v>13</v>
      </c>
      <c r="B20" s="21">
        <v>15</v>
      </c>
      <c r="C20" s="21">
        <v>16</v>
      </c>
      <c r="D20" s="21" t="s">
        <v>29</v>
      </c>
      <c r="E20" s="21" t="s">
        <v>29</v>
      </c>
      <c r="F20" s="21" t="s">
        <v>30</v>
      </c>
      <c r="G20" s="21">
        <v>16</v>
      </c>
      <c r="H20" s="21">
        <v>16</v>
      </c>
      <c r="I20" s="37"/>
      <c r="J20" s="38"/>
      <c r="K20" s="38"/>
      <c r="L20" s="38"/>
      <c r="M20" s="39"/>
      <c r="N20" s="8">
        <v>120</v>
      </c>
      <c r="O20" s="8">
        <v>62</v>
      </c>
      <c r="P20" s="8">
        <v>62</v>
      </c>
      <c r="Q20" s="8">
        <v>1518</v>
      </c>
      <c r="R20" s="6"/>
    </row>
    <row r="21" spans="1:18" ht="12" customHeight="1">
      <c r="A21" s="9" t="s">
        <v>14</v>
      </c>
      <c r="B21" s="21">
        <v>7</v>
      </c>
      <c r="C21" s="21" t="s">
        <v>29</v>
      </c>
      <c r="D21" s="37"/>
      <c r="E21" s="38"/>
      <c r="F21" s="38"/>
      <c r="G21" s="38"/>
      <c r="H21" s="38"/>
      <c r="I21" s="38"/>
      <c r="J21" s="38"/>
      <c r="K21" s="38"/>
      <c r="L21" s="38"/>
      <c r="M21" s="39"/>
      <c r="N21" s="8">
        <v>24</v>
      </c>
      <c r="O21" s="8">
        <v>7</v>
      </c>
      <c r="P21" s="8">
        <v>7</v>
      </c>
      <c r="Q21" s="8">
        <v>164</v>
      </c>
      <c r="R21" s="6"/>
    </row>
    <row r="22" spans="1:18" ht="12" customHeight="1">
      <c r="A22" s="9" t="s">
        <v>48</v>
      </c>
      <c r="B22" s="21">
        <v>20</v>
      </c>
      <c r="C22" s="21">
        <v>20</v>
      </c>
      <c r="D22" s="21" t="s">
        <v>29</v>
      </c>
      <c r="E22" s="21">
        <v>20</v>
      </c>
      <c r="F22" s="37"/>
      <c r="G22" s="38"/>
      <c r="H22" s="38"/>
      <c r="I22" s="38"/>
      <c r="J22" s="38"/>
      <c r="K22" s="38"/>
      <c r="L22" s="38"/>
      <c r="M22" s="39"/>
      <c r="N22" s="8">
        <v>150</v>
      </c>
      <c r="O22" s="8">
        <v>60</v>
      </c>
      <c r="P22" s="8">
        <v>60</v>
      </c>
      <c r="Q22" s="8">
        <v>1429</v>
      </c>
      <c r="R22" s="6"/>
    </row>
    <row r="23" spans="1:18" ht="12" customHeight="1">
      <c r="A23" s="9" t="s">
        <v>15</v>
      </c>
      <c r="B23" s="21">
        <v>15</v>
      </c>
      <c r="C23" s="21" t="s">
        <v>29</v>
      </c>
      <c r="D23" s="21">
        <v>15</v>
      </c>
      <c r="E23" s="21">
        <v>17</v>
      </c>
      <c r="F23" s="37"/>
      <c r="G23" s="38"/>
      <c r="H23" s="38"/>
      <c r="I23" s="38"/>
      <c r="J23" s="38"/>
      <c r="K23" s="38"/>
      <c r="L23" s="38"/>
      <c r="M23" s="39"/>
      <c r="N23" s="8">
        <v>80</v>
      </c>
      <c r="O23" s="8">
        <v>47</v>
      </c>
      <c r="P23" s="8">
        <v>47</v>
      </c>
      <c r="Q23" s="8">
        <v>1195</v>
      </c>
      <c r="R23" s="6"/>
    </row>
    <row r="24" spans="1:18" ht="12" customHeight="1">
      <c r="A24" s="9" t="s">
        <v>16</v>
      </c>
      <c r="B24" s="21">
        <v>44</v>
      </c>
      <c r="C24" s="21" t="s">
        <v>62</v>
      </c>
      <c r="D24" s="21">
        <v>44</v>
      </c>
      <c r="E24" s="37"/>
      <c r="F24" s="38"/>
      <c r="G24" s="38"/>
      <c r="H24" s="38"/>
      <c r="I24" s="38"/>
      <c r="J24" s="38"/>
      <c r="K24" s="38"/>
      <c r="L24" s="38"/>
      <c r="M24" s="39"/>
      <c r="N24" s="8">
        <v>189</v>
      </c>
      <c r="O24" s="8">
        <v>88</v>
      </c>
      <c r="P24" s="8">
        <v>88</v>
      </c>
      <c r="Q24" s="8">
        <v>1882</v>
      </c>
      <c r="R24" s="6"/>
    </row>
    <row r="25" spans="1:18" ht="12" customHeight="1">
      <c r="A25" s="9" t="s">
        <v>17</v>
      </c>
      <c r="B25" s="21">
        <v>110</v>
      </c>
      <c r="C25" s="21">
        <v>110</v>
      </c>
      <c r="D25" s="37"/>
      <c r="E25" s="38"/>
      <c r="F25" s="38"/>
      <c r="G25" s="38"/>
      <c r="H25" s="38"/>
      <c r="I25" s="38"/>
      <c r="J25" s="38"/>
      <c r="K25" s="38"/>
      <c r="L25" s="38"/>
      <c r="M25" s="39"/>
      <c r="N25" s="8">
        <v>246</v>
      </c>
      <c r="O25" s="8">
        <v>220</v>
      </c>
      <c r="P25" s="8">
        <v>220</v>
      </c>
      <c r="Q25" s="8">
        <v>3185</v>
      </c>
      <c r="R25" s="6"/>
    </row>
    <row r="26" spans="1:18" ht="12" customHeight="1">
      <c r="A26" s="9" t="s">
        <v>18</v>
      </c>
      <c r="B26" s="21">
        <v>35</v>
      </c>
      <c r="C26" s="21">
        <v>30</v>
      </c>
      <c r="D26" s="21">
        <v>30</v>
      </c>
      <c r="E26" s="21" t="s">
        <v>29</v>
      </c>
      <c r="F26" s="37"/>
      <c r="G26" s="38"/>
      <c r="H26" s="38"/>
      <c r="I26" s="38"/>
      <c r="J26" s="38"/>
      <c r="K26" s="38"/>
      <c r="L26" s="38"/>
      <c r="M26" s="39"/>
      <c r="N26" s="8">
        <v>252</v>
      </c>
      <c r="O26" s="8">
        <v>95</v>
      </c>
      <c r="P26" s="8">
        <v>95</v>
      </c>
      <c r="Q26" s="8">
        <v>2875</v>
      </c>
      <c r="R26" s="6"/>
    </row>
    <row r="27" spans="1:18" ht="12" customHeight="1">
      <c r="A27" s="24" t="s">
        <v>102</v>
      </c>
      <c r="B27" s="21">
        <v>7</v>
      </c>
      <c r="C27" s="21" t="s">
        <v>29</v>
      </c>
      <c r="D27" s="37"/>
      <c r="E27" s="38"/>
      <c r="F27" s="38"/>
      <c r="G27" s="38"/>
      <c r="H27" s="38"/>
      <c r="I27" s="38"/>
      <c r="J27" s="38"/>
      <c r="K27" s="38"/>
      <c r="L27" s="38"/>
      <c r="M27" s="39"/>
      <c r="N27" s="8">
        <v>40</v>
      </c>
      <c r="O27" s="8">
        <v>7</v>
      </c>
      <c r="P27" s="8">
        <v>7</v>
      </c>
      <c r="Q27" s="8">
        <v>151</v>
      </c>
      <c r="R27" s="6"/>
    </row>
    <row r="28" spans="1:18" ht="12" customHeight="1">
      <c r="A28" s="9" t="s">
        <v>19</v>
      </c>
      <c r="B28" s="21">
        <v>1.5</v>
      </c>
      <c r="C28" s="21">
        <v>1.5</v>
      </c>
      <c r="D28" s="37"/>
      <c r="E28" s="38"/>
      <c r="F28" s="38"/>
      <c r="G28" s="38"/>
      <c r="H28" s="38"/>
      <c r="I28" s="38"/>
      <c r="J28" s="38"/>
      <c r="K28" s="38"/>
      <c r="L28" s="38"/>
      <c r="M28" s="39"/>
      <c r="N28" s="8">
        <v>5</v>
      </c>
      <c r="O28" s="8">
        <v>3</v>
      </c>
      <c r="P28" s="8">
        <v>3</v>
      </c>
      <c r="Q28" s="8">
        <v>18</v>
      </c>
      <c r="R28" s="6"/>
    </row>
    <row r="29" spans="1:18" ht="12" customHeight="1">
      <c r="A29" s="9" t="s">
        <v>20</v>
      </c>
      <c r="B29" s="21">
        <v>130</v>
      </c>
      <c r="C29" s="21" t="s">
        <v>63</v>
      </c>
      <c r="D29" s="23"/>
      <c r="E29" s="23"/>
      <c r="F29" s="23"/>
      <c r="G29" s="23"/>
      <c r="H29" s="23"/>
      <c r="I29" s="23"/>
      <c r="J29" s="23"/>
      <c r="K29" s="23"/>
      <c r="L29" s="23"/>
      <c r="M29" s="22"/>
      <c r="N29" s="8">
        <v>318</v>
      </c>
      <c r="O29" s="8">
        <v>130</v>
      </c>
      <c r="P29" s="8">
        <v>130</v>
      </c>
      <c r="Q29" s="8">
        <v>2112</v>
      </c>
      <c r="R29" s="6"/>
    </row>
    <row r="30" spans="1:18" ht="12" customHeight="1">
      <c r="A30" s="9" t="s">
        <v>21</v>
      </c>
      <c r="B30" s="21" t="s">
        <v>29</v>
      </c>
      <c r="C30" s="21">
        <v>10</v>
      </c>
      <c r="D30" s="21" t="s">
        <v>29</v>
      </c>
      <c r="E30" s="21" t="s">
        <v>29</v>
      </c>
      <c r="F30" s="37"/>
      <c r="G30" s="38"/>
      <c r="H30" s="38"/>
      <c r="I30" s="38"/>
      <c r="J30" s="38"/>
      <c r="K30" s="38"/>
      <c r="L30" s="38"/>
      <c r="M30" s="39"/>
      <c r="N30" s="8">
        <v>80</v>
      </c>
      <c r="O30" s="8">
        <v>10</v>
      </c>
      <c r="P30" s="8">
        <v>10</v>
      </c>
      <c r="Q30" s="8">
        <v>240</v>
      </c>
      <c r="R30" s="6"/>
    </row>
    <row r="31" spans="1:18" ht="9.75" customHeight="1">
      <c r="A31" s="24" t="s">
        <v>88</v>
      </c>
      <c r="B31" s="21" t="s">
        <v>30</v>
      </c>
      <c r="C31" s="21">
        <v>22</v>
      </c>
      <c r="D31" s="21" t="s">
        <v>30</v>
      </c>
      <c r="E31" s="21"/>
      <c r="F31" s="23"/>
      <c r="G31" s="23"/>
      <c r="H31" s="23"/>
      <c r="I31" s="23"/>
      <c r="J31" s="23"/>
      <c r="K31" s="23"/>
      <c r="L31" s="23"/>
      <c r="M31" s="22"/>
      <c r="N31" s="8"/>
      <c r="O31" s="8">
        <v>22</v>
      </c>
      <c r="P31" s="8">
        <v>22</v>
      </c>
      <c r="Q31" s="8">
        <v>285</v>
      </c>
      <c r="R31" s="6"/>
    </row>
    <row r="32" spans="1:18" ht="12" customHeight="1">
      <c r="A32" s="9" t="s">
        <v>22</v>
      </c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5"/>
      <c r="N32" s="8">
        <f>SUM(N14:N30)</f>
        <v>2348.5</v>
      </c>
      <c r="O32" s="8">
        <f>SUM(O14:O31)</f>
        <v>1104</v>
      </c>
      <c r="P32" s="8">
        <f>SUM(P14:P31)</f>
        <v>1104</v>
      </c>
      <c r="Q32" s="8">
        <f>SUM(Q14:Q31)</f>
        <v>23117</v>
      </c>
      <c r="R32" s="6"/>
    </row>
    <row r="33" spans="1:18" ht="9.75" customHeight="1">
      <c r="A33" s="8" t="s">
        <v>23</v>
      </c>
      <c r="B33" s="8">
        <v>1</v>
      </c>
      <c r="C33" s="8">
        <v>2</v>
      </c>
      <c r="D33" s="8">
        <v>3</v>
      </c>
      <c r="E33" s="8">
        <v>4</v>
      </c>
      <c r="F33" s="8">
        <v>5</v>
      </c>
      <c r="G33" s="8">
        <v>6</v>
      </c>
      <c r="H33" s="8">
        <v>7</v>
      </c>
      <c r="I33" s="8">
        <v>8</v>
      </c>
      <c r="J33" s="8">
        <v>9</v>
      </c>
      <c r="K33" s="8">
        <v>10</v>
      </c>
      <c r="L33" s="8">
        <v>11</v>
      </c>
      <c r="M33" s="8">
        <v>12</v>
      </c>
      <c r="N33" s="36"/>
      <c r="O33" s="34"/>
      <c r="P33" s="34"/>
      <c r="Q33" s="35"/>
      <c r="R33" s="6"/>
    </row>
    <row r="34" spans="1:18" ht="12" customHeight="1">
      <c r="A34" s="9" t="s">
        <v>44</v>
      </c>
      <c r="B34" s="21">
        <v>130</v>
      </c>
      <c r="C34" s="21" t="s">
        <v>62</v>
      </c>
      <c r="D34" s="21">
        <v>130</v>
      </c>
      <c r="E34" s="21">
        <v>130</v>
      </c>
      <c r="F34" s="33"/>
      <c r="G34" s="34"/>
      <c r="H34" s="34"/>
      <c r="I34" s="34"/>
      <c r="J34" s="34"/>
      <c r="K34" s="34"/>
      <c r="L34" s="34"/>
      <c r="M34" s="34"/>
      <c r="N34" s="8">
        <v>750</v>
      </c>
      <c r="O34" s="8">
        <v>390</v>
      </c>
      <c r="P34" s="8">
        <v>390</v>
      </c>
      <c r="Q34" s="8">
        <v>7098</v>
      </c>
      <c r="R34" s="6"/>
    </row>
    <row r="35" spans="1:18" ht="12" customHeight="1">
      <c r="A35" s="9" t="s">
        <v>45</v>
      </c>
      <c r="B35" s="8">
        <v>12</v>
      </c>
      <c r="C35" s="8" t="s">
        <v>62</v>
      </c>
      <c r="D35" s="8">
        <v>12</v>
      </c>
      <c r="E35" s="8">
        <v>12</v>
      </c>
      <c r="F35" s="33"/>
      <c r="G35" s="34"/>
      <c r="H35" s="34"/>
      <c r="I35" s="34"/>
      <c r="J35" s="34"/>
      <c r="K35" s="34"/>
      <c r="L35" s="34"/>
      <c r="M35" s="34"/>
      <c r="N35" s="8">
        <v>60</v>
      </c>
      <c r="O35" s="8">
        <v>36</v>
      </c>
      <c r="P35" s="8">
        <v>36</v>
      </c>
      <c r="Q35" s="8">
        <v>823</v>
      </c>
      <c r="R35" s="6"/>
    </row>
    <row r="36" spans="1:18" ht="12" customHeight="1">
      <c r="A36" s="9" t="s">
        <v>46</v>
      </c>
      <c r="B36" s="21">
        <v>110</v>
      </c>
      <c r="C36" s="21" t="s">
        <v>63</v>
      </c>
      <c r="D36" s="33"/>
      <c r="E36" s="34"/>
      <c r="F36" s="34"/>
      <c r="G36" s="34"/>
      <c r="H36" s="34"/>
      <c r="I36" s="34"/>
      <c r="J36" s="34"/>
      <c r="K36" s="34"/>
      <c r="L36" s="34"/>
      <c r="M36" s="35"/>
      <c r="N36" s="8">
        <v>240</v>
      </c>
      <c r="O36" s="8">
        <v>110</v>
      </c>
      <c r="P36" s="8">
        <v>110</v>
      </c>
      <c r="Q36" s="8">
        <v>421</v>
      </c>
      <c r="R36" s="6"/>
    </row>
    <row r="37" spans="1:18" ht="12" customHeight="1">
      <c r="A37" s="9" t="s">
        <v>24</v>
      </c>
      <c r="B37" s="8" t="s">
        <v>29</v>
      </c>
      <c r="C37" s="8">
        <v>65</v>
      </c>
      <c r="D37" s="8">
        <v>65</v>
      </c>
      <c r="E37" s="8" t="s">
        <v>63</v>
      </c>
      <c r="F37" s="8" t="s">
        <v>63</v>
      </c>
      <c r="G37" s="8" t="s">
        <v>62</v>
      </c>
      <c r="H37" s="33"/>
      <c r="I37" s="34"/>
      <c r="J37" s="34"/>
      <c r="K37" s="34"/>
      <c r="L37" s="34"/>
      <c r="M37" s="35"/>
      <c r="N37" s="8">
        <v>660</v>
      </c>
      <c r="O37" s="8">
        <v>130</v>
      </c>
      <c r="P37" s="8">
        <v>130</v>
      </c>
      <c r="Q37" s="8">
        <v>2256</v>
      </c>
      <c r="R37" s="6"/>
    </row>
    <row r="38" spans="1:18" ht="12" customHeight="1">
      <c r="A38" s="9" t="s">
        <v>58</v>
      </c>
      <c r="B38" s="8" t="s">
        <v>62</v>
      </c>
      <c r="C38" s="8">
        <v>22</v>
      </c>
      <c r="D38" s="33"/>
      <c r="E38" s="34"/>
      <c r="F38" s="34"/>
      <c r="G38" s="34"/>
      <c r="H38" s="34"/>
      <c r="I38" s="34"/>
      <c r="J38" s="34"/>
      <c r="K38" s="34"/>
      <c r="L38" s="34"/>
      <c r="M38" s="35"/>
      <c r="N38" s="8">
        <v>50</v>
      </c>
      <c r="O38" s="8">
        <v>22</v>
      </c>
      <c r="P38" s="8">
        <v>22</v>
      </c>
      <c r="Q38" s="8">
        <v>340</v>
      </c>
      <c r="R38" s="6"/>
    </row>
    <row r="39" spans="1:18" ht="12" customHeight="1">
      <c r="A39" s="9" t="s">
        <v>59</v>
      </c>
      <c r="B39" s="8">
        <v>16</v>
      </c>
      <c r="C39" s="8" t="s">
        <v>63</v>
      </c>
      <c r="D39" s="8">
        <v>16</v>
      </c>
      <c r="E39" s="33"/>
      <c r="F39" s="34"/>
      <c r="G39" s="34"/>
      <c r="H39" s="34"/>
      <c r="I39" s="34"/>
      <c r="J39" s="34"/>
      <c r="K39" s="34"/>
      <c r="L39" s="34"/>
      <c r="M39" s="35"/>
      <c r="N39" s="8">
        <v>84</v>
      </c>
      <c r="O39" s="8">
        <v>32</v>
      </c>
      <c r="P39" s="8">
        <v>32</v>
      </c>
      <c r="Q39" s="8">
        <v>790</v>
      </c>
      <c r="R39" s="6"/>
    </row>
    <row r="40" spans="1:18" ht="12" customHeight="1">
      <c r="A40" s="9" t="s">
        <v>60</v>
      </c>
      <c r="B40" s="31">
        <v>1.5</v>
      </c>
      <c r="C40" s="31">
        <v>1.5</v>
      </c>
      <c r="D40" s="32" t="s">
        <v>63</v>
      </c>
      <c r="E40" s="32">
        <v>2</v>
      </c>
      <c r="F40" s="33"/>
      <c r="G40" s="34"/>
      <c r="H40" s="34"/>
      <c r="I40" s="34"/>
      <c r="J40" s="34"/>
      <c r="K40" s="34"/>
      <c r="L40" s="34"/>
      <c r="M40" s="35"/>
      <c r="N40" s="8">
        <v>15</v>
      </c>
      <c r="O40" s="8">
        <v>5</v>
      </c>
      <c r="P40" s="8">
        <v>5</v>
      </c>
      <c r="Q40" s="8">
        <v>120</v>
      </c>
      <c r="R40" s="6"/>
    </row>
    <row r="41" spans="1:18" ht="12" customHeight="1">
      <c r="A41" s="9" t="s">
        <v>25</v>
      </c>
      <c r="B41" s="8" t="s">
        <v>63</v>
      </c>
      <c r="C41" s="8" t="s">
        <v>63</v>
      </c>
      <c r="D41" s="8" t="s">
        <v>63</v>
      </c>
      <c r="E41" s="8" t="s">
        <v>63</v>
      </c>
      <c r="F41" s="33"/>
      <c r="G41" s="34"/>
      <c r="H41" s="34"/>
      <c r="I41" s="34"/>
      <c r="J41" s="34"/>
      <c r="K41" s="34"/>
      <c r="L41" s="34"/>
      <c r="M41" s="35"/>
      <c r="N41" s="8">
        <v>5</v>
      </c>
      <c r="O41" s="8">
        <v>0</v>
      </c>
      <c r="P41" s="8">
        <v>0</v>
      </c>
      <c r="Q41" s="8">
        <v>0</v>
      </c>
      <c r="R41" s="6"/>
    </row>
    <row r="42" spans="1:18" ht="12" customHeight="1">
      <c r="A42" s="9" t="s">
        <v>47</v>
      </c>
      <c r="B42" s="8"/>
      <c r="C42" s="8"/>
      <c r="D42" s="8"/>
      <c r="E42" s="8"/>
      <c r="F42" s="8"/>
      <c r="G42" s="33"/>
      <c r="H42" s="34"/>
      <c r="I42" s="34"/>
      <c r="J42" s="34"/>
      <c r="K42" s="34"/>
      <c r="L42" s="34"/>
      <c r="M42" s="35"/>
      <c r="N42" s="8">
        <v>400</v>
      </c>
      <c r="O42" s="8"/>
      <c r="P42" s="8"/>
      <c r="Q42" s="8"/>
      <c r="R42" s="6"/>
    </row>
    <row r="43" spans="1:18" ht="12" customHeight="1">
      <c r="A43" s="9" t="s">
        <v>26</v>
      </c>
      <c r="B43" s="8"/>
      <c r="C43" s="8"/>
      <c r="D43" s="33"/>
      <c r="E43" s="34"/>
      <c r="F43" s="34"/>
      <c r="G43" s="34"/>
      <c r="H43" s="34"/>
      <c r="I43" s="34"/>
      <c r="J43" s="34"/>
      <c r="K43" s="34"/>
      <c r="L43" s="34"/>
      <c r="M43" s="35"/>
      <c r="N43" s="8">
        <v>166</v>
      </c>
      <c r="O43" s="8"/>
      <c r="P43" s="8"/>
      <c r="Q43" s="8"/>
      <c r="R43" s="6"/>
    </row>
    <row r="44" spans="1:18" ht="12" customHeight="1">
      <c r="A44" s="9" t="s">
        <v>27</v>
      </c>
      <c r="B44" s="33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5"/>
      <c r="N44" s="8">
        <f>SUM(N34:N43)</f>
        <v>2430</v>
      </c>
      <c r="O44" s="8">
        <f>SUM(O34:O43)</f>
        <v>725</v>
      </c>
      <c r="P44" s="8">
        <f>SUM(P34:P43)</f>
        <v>725</v>
      </c>
      <c r="Q44" s="8">
        <f>SUM(Q34:Q43)</f>
        <v>11848</v>
      </c>
      <c r="R44" s="6"/>
    </row>
    <row r="45" spans="1:18" ht="12" customHeight="1">
      <c r="A45" s="9" t="s">
        <v>85</v>
      </c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2"/>
      <c r="N45" s="8"/>
      <c r="O45" s="8">
        <v>60</v>
      </c>
      <c r="P45" s="8">
        <v>60</v>
      </c>
      <c r="Q45" s="8">
        <v>1428</v>
      </c>
      <c r="R45" s="6"/>
    </row>
    <row r="46" spans="1:18" ht="12" customHeight="1">
      <c r="A46" s="9" t="s">
        <v>87</v>
      </c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2"/>
      <c r="N46" s="8"/>
      <c r="O46" s="8">
        <v>80</v>
      </c>
      <c r="P46" s="8">
        <v>80</v>
      </c>
      <c r="Q46" s="8">
        <v>1944</v>
      </c>
      <c r="R46" s="6"/>
    </row>
    <row r="47" spans="1:18" ht="12" customHeight="1">
      <c r="A47" s="9" t="s">
        <v>86</v>
      </c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2"/>
      <c r="N47" s="8"/>
      <c r="O47" s="8">
        <f>SUM(O45+O46)</f>
        <v>140</v>
      </c>
      <c r="P47" s="8">
        <f>SUM(P45+P46)</f>
        <v>140</v>
      </c>
      <c r="Q47" s="8">
        <f>SUM(Q45+Q46)</f>
        <v>3372</v>
      </c>
      <c r="R47" s="6"/>
    </row>
    <row r="48" spans="1:18" s="3" customFormat="1" ht="12" customHeight="1">
      <c r="A48" s="8" t="s">
        <v>28</v>
      </c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5"/>
      <c r="N48" s="8">
        <f>SUM(N44,N32,N12)</f>
        <v>9793.5</v>
      </c>
      <c r="O48" s="8">
        <f>SUM(O44+O32+O12+O47)</f>
        <v>3582</v>
      </c>
      <c r="P48" s="8">
        <f>SUM(P44+P32+P12+P47)</f>
        <v>3582</v>
      </c>
      <c r="Q48" s="8">
        <f>SUM(Q44+Q32+Q12+Q47)</f>
        <v>78106</v>
      </c>
      <c r="R48" s="7"/>
    </row>
    <row r="49" spans="1:17" s="3" customFormat="1" ht="15" customHeight="1">
      <c r="A49" s="44">
        <v>1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</row>
    <row r="50" spans="1:17" s="3" customFormat="1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="3" customFormat="1" ht="12.75"/>
    <row r="52" s="3" customFormat="1" ht="12.75"/>
    <row r="53" s="3" customFormat="1" ht="12.75"/>
  </sheetData>
  <mergeCells count="45">
    <mergeCell ref="A49:Q49"/>
    <mergeCell ref="F4:M4"/>
    <mergeCell ref="H5:M5"/>
    <mergeCell ref="H6:M6"/>
    <mergeCell ref="B7:C7"/>
    <mergeCell ref="H7:M7"/>
    <mergeCell ref="F10:M10"/>
    <mergeCell ref="B11:D11"/>
    <mergeCell ref="G11:M11"/>
    <mergeCell ref="F9:M9"/>
    <mergeCell ref="A1:Q1"/>
    <mergeCell ref="A2:A3"/>
    <mergeCell ref="B2:M2"/>
    <mergeCell ref="N2:Q2"/>
    <mergeCell ref="F8:M8"/>
    <mergeCell ref="B12:M12"/>
    <mergeCell ref="N13:Q13"/>
    <mergeCell ref="G15:M15"/>
    <mergeCell ref="H16:M16"/>
    <mergeCell ref="H17:M17"/>
    <mergeCell ref="H19:M19"/>
    <mergeCell ref="I20:M20"/>
    <mergeCell ref="D21:M21"/>
    <mergeCell ref="F22:M22"/>
    <mergeCell ref="F23:M23"/>
    <mergeCell ref="E24:M24"/>
    <mergeCell ref="D25:M25"/>
    <mergeCell ref="F26:M26"/>
    <mergeCell ref="D28:M28"/>
    <mergeCell ref="F30:M30"/>
    <mergeCell ref="D27:M27"/>
    <mergeCell ref="B32:M32"/>
    <mergeCell ref="N33:Q33"/>
    <mergeCell ref="F34:M34"/>
    <mergeCell ref="F35:M35"/>
    <mergeCell ref="D36:M36"/>
    <mergeCell ref="H37:M37"/>
    <mergeCell ref="D38:M38"/>
    <mergeCell ref="E39:M39"/>
    <mergeCell ref="F40:M40"/>
    <mergeCell ref="B48:M48"/>
    <mergeCell ref="F41:M41"/>
    <mergeCell ref="G42:M42"/>
    <mergeCell ref="D43:M43"/>
    <mergeCell ref="B44:M44"/>
  </mergeCells>
  <printOptions horizontalCentered="1" verticalCentered="1"/>
  <pageMargins left="0" right="0" top="0" bottom="0.18" header="0" footer="0.1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F18" sqref="F18"/>
    </sheetView>
  </sheetViews>
  <sheetFormatPr defaultColWidth="9.140625" defaultRowHeight="12.75"/>
  <cols>
    <col min="1" max="1" width="14.421875" style="0" customWidth="1"/>
    <col min="2" max="2" width="11.57421875" style="0" customWidth="1"/>
    <col min="13" max="13" width="12.28125" style="0" customWidth="1"/>
  </cols>
  <sheetData>
    <row r="1" spans="1:13" ht="19.5" customHeight="1">
      <c r="A1" s="56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9.5" customHeight="1">
      <c r="A2" s="57" t="s">
        <v>104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12.75">
      <c r="A3" s="59" t="s">
        <v>31</v>
      </c>
      <c r="B3" s="48" t="s">
        <v>35</v>
      </c>
      <c r="C3" s="49"/>
      <c r="D3" s="48" t="s">
        <v>37</v>
      </c>
      <c r="E3" s="54"/>
      <c r="F3" s="48" t="s">
        <v>38</v>
      </c>
      <c r="G3" s="54"/>
      <c r="H3" s="53" t="s">
        <v>39</v>
      </c>
      <c r="I3" s="53"/>
      <c r="J3" s="53" t="s">
        <v>40</v>
      </c>
      <c r="K3" s="53"/>
      <c r="L3" s="53" t="s">
        <v>41</v>
      </c>
      <c r="M3" s="53"/>
    </row>
    <row r="4" spans="1:13" ht="12.75">
      <c r="A4" s="60"/>
      <c r="B4" s="50" t="s">
        <v>36</v>
      </c>
      <c r="C4" s="51"/>
      <c r="D4" s="50" t="s">
        <v>36</v>
      </c>
      <c r="E4" s="55"/>
      <c r="F4" s="50" t="s">
        <v>36</v>
      </c>
      <c r="G4" s="55"/>
      <c r="H4" s="47"/>
      <c r="I4" s="47"/>
      <c r="J4" s="47"/>
      <c r="K4" s="47"/>
      <c r="L4" s="47"/>
      <c r="M4" s="47"/>
    </row>
    <row r="5" spans="1:13" ht="16.5" customHeight="1">
      <c r="A5" s="1" t="s">
        <v>32</v>
      </c>
      <c r="B5" s="52">
        <v>4163.5</v>
      </c>
      <c r="C5" s="52"/>
      <c r="D5" s="52">
        <v>1487</v>
      </c>
      <c r="E5" s="52"/>
      <c r="F5" s="52">
        <v>1487</v>
      </c>
      <c r="G5" s="52"/>
      <c r="H5" s="52">
        <v>510</v>
      </c>
      <c r="I5" s="52"/>
      <c r="J5" s="52"/>
      <c r="K5" s="52"/>
      <c r="L5" s="52"/>
      <c r="M5" s="52"/>
    </row>
    <row r="6" spans="1:13" ht="16.5" customHeight="1">
      <c r="A6" s="2" t="s">
        <v>31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1:13" ht="16.5" customHeight="1">
      <c r="A7" s="1" t="s">
        <v>33</v>
      </c>
      <c r="B7" s="52">
        <v>3818</v>
      </c>
      <c r="C7" s="52"/>
      <c r="D7" s="52">
        <v>1313</v>
      </c>
      <c r="E7" s="52"/>
      <c r="F7" s="52">
        <v>1313</v>
      </c>
      <c r="G7" s="52"/>
      <c r="H7" s="52" t="s">
        <v>30</v>
      </c>
      <c r="I7" s="52"/>
      <c r="J7" s="52" t="s">
        <v>30</v>
      </c>
      <c r="K7" s="52"/>
      <c r="L7" s="52"/>
      <c r="M7" s="52"/>
    </row>
    <row r="8" spans="1:13" ht="16.5" customHeight="1">
      <c r="A8" s="2" t="s">
        <v>31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3" ht="16.5" customHeight="1">
      <c r="A9" s="1" t="s">
        <v>43</v>
      </c>
      <c r="B9" s="52">
        <v>1812</v>
      </c>
      <c r="C9" s="52"/>
      <c r="D9" s="52">
        <v>782</v>
      </c>
      <c r="E9" s="52"/>
      <c r="F9" s="52">
        <v>782</v>
      </c>
      <c r="G9" s="52"/>
      <c r="H9" s="52">
        <v>200</v>
      </c>
      <c r="I9" s="52"/>
      <c r="J9" s="52"/>
      <c r="K9" s="52"/>
      <c r="L9" s="52"/>
      <c r="M9" s="52"/>
    </row>
    <row r="10" spans="1:13" ht="16.5" customHeight="1">
      <c r="A10" s="2" t="s">
        <v>31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</row>
    <row r="11" spans="1:13" ht="12.75" customHeight="1">
      <c r="A11" s="46" t="s">
        <v>34</v>
      </c>
      <c r="B11" s="52">
        <f>SUM(B5:C10)</f>
        <v>9793.5</v>
      </c>
      <c r="C11" s="52"/>
      <c r="D11" s="52">
        <f>SUM(D5:E10)</f>
        <v>3582</v>
      </c>
      <c r="E11" s="52"/>
      <c r="F11" s="52">
        <f>SUM(F5:G10)</f>
        <v>3582</v>
      </c>
      <c r="G11" s="52"/>
      <c r="H11" s="52" t="s">
        <v>30</v>
      </c>
      <c r="I11" s="52"/>
      <c r="J11" s="52" t="s">
        <v>30</v>
      </c>
      <c r="K11" s="52"/>
      <c r="L11" s="52" t="s">
        <v>30</v>
      </c>
      <c r="M11" s="52"/>
    </row>
    <row r="12" spans="1:13" ht="12.75" customHeight="1">
      <c r="A12" s="47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</row>
    <row r="14" spans="1:3" ht="15.75">
      <c r="A14" s="5" t="s">
        <v>61</v>
      </c>
      <c r="B14" s="26" t="s">
        <v>105</v>
      </c>
      <c r="C14" s="5"/>
    </row>
    <row r="16" spans="1:9" ht="15.75">
      <c r="A16" s="61" t="s">
        <v>92</v>
      </c>
      <c r="B16" s="61"/>
      <c r="C16" s="61"/>
      <c r="D16" s="61"/>
      <c r="E16" s="61"/>
      <c r="F16" s="61"/>
      <c r="G16" s="61"/>
      <c r="H16" s="61"/>
      <c r="I16" s="27"/>
    </row>
    <row r="17" spans="1:9" ht="12.75">
      <c r="A17" s="30"/>
      <c r="B17" s="30"/>
      <c r="C17" s="30"/>
      <c r="D17" s="30"/>
      <c r="E17" s="30"/>
      <c r="F17" s="30"/>
      <c r="G17" s="30"/>
      <c r="H17" s="30"/>
      <c r="I17" s="27"/>
    </row>
    <row r="18" spans="1:9" ht="15.75">
      <c r="A18" s="30"/>
      <c r="B18" s="29">
        <f>SUM(H18+F18+D18)</f>
        <v>5584</v>
      </c>
      <c r="C18" s="29" t="s">
        <v>93</v>
      </c>
      <c r="D18" s="29">
        <v>3582</v>
      </c>
      <c r="E18" s="29" t="s">
        <v>94</v>
      </c>
      <c r="F18" s="29">
        <v>1680</v>
      </c>
      <c r="G18" s="29" t="s">
        <v>94</v>
      </c>
      <c r="H18" s="29">
        <v>322</v>
      </c>
      <c r="I18" s="28" t="s">
        <v>95</v>
      </c>
    </row>
    <row r="23" spans="1:13" ht="15.75">
      <c r="A23" s="63" t="s">
        <v>100</v>
      </c>
      <c r="B23" s="63"/>
      <c r="C23" s="63"/>
      <c r="D23" s="63"/>
      <c r="E23" s="63"/>
      <c r="I23" s="63" t="s">
        <v>91</v>
      </c>
      <c r="J23" s="63"/>
      <c r="K23" s="63"/>
      <c r="L23" s="63"/>
      <c r="M23" s="5"/>
    </row>
    <row r="24" spans="1:13" ht="15.75">
      <c r="A24" s="63" t="s">
        <v>89</v>
      </c>
      <c r="B24" s="63"/>
      <c r="C24" s="63"/>
      <c r="D24" s="63"/>
      <c r="E24" s="63"/>
      <c r="H24" s="63" t="s">
        <v>90</v>
      </c>
      <c r="I24" s="63"/>
      <c r="J24" s="63"/>
      <c r="K24" s="63"/>
      <c r="L24" s="63"/>
      <c r="M24" s="63"/>
    </row>
    <row r="28" spans="1:12" ht="15.75">
      <c r="A28" s="63" t="s">
        <v>99</v>
      </c>
      <c r="B28" s="63"/>
      <c r="C28" s="63"/>
      <c r="D28" s="63"/>
      <c r="I28" s="63" t="s">
        <v>98</v>
      </c>
      <c r="J28" s="63"/>
      <c r="K28" s="63"/>
      <c r="L28" s="63"/>
    </row>
    <row r="29" spans="1:13" ht="15.75">
      <c r="A29" s="63" t="s">
        <v>97</v>
      </c>
      <c r="B29" s="63"/>
      <c r="C29" s="63"/>
      <c r="D29" s="63"/>
      <c r="E29" s="63"/>
      <c r="H29" s="63" t="s">
        <v>96</v>
      </c>
      <c r="I29" s="63"/>
      <c r="J29" s="63"/>
      <c r="K29" s="63"/>
      <c r="L29" s="63"/>
      <c r="M29" s="63"/>
    </row>
    <row r="30" spans="1:13" ht="15.75">
      <c r="A30" s="29"/>
      <c r="B30" s="29"/>
      <c r="C30" s="29"/>
      <c r="D30" s="29"/>
      <c r="H30" s="29"/>
      <c r="I30" s="29"/>
      <c r="J30" s="29"/>
      <c r="K30" s="29"/>
      <c r="L30" s="29"/>
      <c r="M30" s="29"/>
    </row>
    <row r="31" spans="1:13" ht="12.75">
      <c r="A31" s="62">
        <v>2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</row>
  </sheetData>
  <mergeCells count="47">
    <mergeCell ref="A16:H16"/>
    <mergeCell ref="A31:M31"/>
    <mergeCell ref="H24:M24"/>
    <mergeCell ref="I23:L23"/>
    <mergeCell ref="A28:D28"/>
    <mergeCell ref="I28:L28"/>
    <mergeCell ref="H29:M29"/>
    <mergeCell ref="A29:E29"/>
    <mergeCell ref="A23:E23"/>
    <mergeCell ref="A24:E24"/>
    <mergeCell ref="L9:M10"/>
    <mergeCell ref="D7:E8"/>
    <mergeCell ref="J11:K12"/>
    <mergeCell ref="L11:M12"/>
    <mergeCell ref="H11:I12"/>
    <mergeCell ref="D9:E10"/>
    <mergeCell ref="F9:G10"/>
    <mergeCell ref="H9:I10"/>
    <mergeCell ref="J9:K10"/>
    <mergeCell ref="F7:G8"/>
    <mergeCell ref="H7:I8"/>
    <mergeCell ref="B11:C12"/>
    <mergeCell ref="J7:K8"/>
    <mergeCell ref="D11:E12"/>
    <mergeCell ref="F11:G12"/>
    <mergeCell ref="B7:C8"/>
    <mergeCell ref="B9:C10"/>
    <mergeCell ref="A1:M1"/>
    <mergeCell ref="A2:M2"/>
    <mergeCell ref="B5:C6"/>
    <mergeCell ref="F5:G6"/>
    <mergeCell ref="H5:I6"/>
    <mergeCell ref="A3:A4"/>
    <mergeCell ref="L3:M4"/>
    <mergeCell ref="D3:E3"/>
    <mergeCell ref="D4:E4"/>
    <mergeCell ref="J5:K6"/>
    <mergeCell ref="A11:A12"/>
    <mergeCell ref="B3:C3"/>
    <mergeCell ref="B4:C4"/>
    <mergeCell ref="L7:M8"/>
    <mergeCell ref="H3:I4"/>
    <mergeCell ref="J3:K4"/>
    <mergeCell ref="L5:M6"/>
    <mergeCell ref="F3:G3"/>
    <mergeCell ref="F4:G4"/>
    <mergeCell ref="D5:E6"/>
  </mergeCells>
  <printOptions horizontalCentered="1" verticalCentered="1"/>
  <pageMargins left="0.7480314960629921" right="0.7480314960629921" top="0.984251968503937" bottom="0.984251968503937" header="0.5118110236220472" footer="2.03"/>
  <pageSetup horizontalDpi="600" verticalDpi="600" orientation="landscape" paperSize="9" r:id="rId1"/>
  <rowBreaks count="1" manualBreakCount="1">
    <brk id="3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B21" sqref="B21:F21"/>
    </sheetView>
  </sheetViews>
  <sheetFormatPr defaultColWidth="9.140625" defaultRowHeight="12.75"/>
  <cols>
    <col min="1" max="1" width="5.7109375" style="0" customWidth="1"/>
    <col min="2" max="2" width="20.421875" style="0" customWidth="1"/>
    <col min="3" max="3" width="22.00390625" style="0" customWidth="1"/>
    <col min="4" max="4" width="17.57421875" style="0" customWidth="1"/>
    <col min="5" max="5" width="16.8515625" style="0" customWidth="1"/>
  </cols>
  <sheetData>
    <row r="1" spans="1:6" ht="40.5" customHeight="1" thickBot="1">
      <c r="A1" s="64" t="s">
        <v>106</v>
      </c>
      <c r="B1" s="64"/>
      <c r="C1" s="64"/>
      <c r="D1" s="64"/>
      <c r="E1" s="64"/>
      <c r="F1" s="13"/>
    </row>
    <row r="2" spans="1:5" ht="75" customHeight="1" thickBot="1">
      <c r="A2" s="14" t="s">
        <v>64</v>
      </c>
      <c r="B2" s="14" t="s">
        <v>65</v>
      </c>
      <c r="C2" s="15" t="s">
        <v>66</v>
      </c>
      <c r="D2" s="15" t="s">
        <v>67</v>
      </c>
      <c r="E2" s="14" t="s">
        <v>68</v>
      </c>
    </row>
    <row r="3" spans="1:5" ht="24" customHeight="1" thickBot="1">
      <c r="A3" s="16">
        <v>1</v>
      </c>
      <c r="B3" s="17" t="s">
        <v>69</v>
      </c>
      <c r="C3" s="25">
        <v>1834</v>
      </c>
      <c r="D3" s="25">
        <v>1069</v>
      </c>
      <c r="E3" s="25">
        <f>SUM(C3-D3)</f>
        <v>765</v>
      </c>
    </row>
    <row r="4" spans="1:5" ht="24" customHeight="1" thickBot="1">
      <c r="A4" s="16">
        <v>2</v>
      </c>
      <c r="B4" s="17" t="s">
        <v>70</v>
      </c>
      <c r="C4" s="25">
        <v>114</v>
      </c>
      <c r="D4" s="25">
        <v>79</v>
      </c>
      <c r="E4" s="25">
        <f aca="true" t="shared" si="0" ref="E4:E18">SUM(C4-D4)</f>
        <v>35</v>
      </c>
    </row>
    <row r="5" spans="1:5" ht="24" customHeight="1" thickBot="1">
      <c r="A5" s="16">
        <v>3</v>
      </c>
      <c r="B5" s="17" t="s">
        <v>71</v>
      </c>
      <c r="C5" s="25">
        <v>522</v>
      </c>
      <c r="D5" s="25">
        <v>414</v>
      </c>
      <c r="E5" s="25">
        <f t="shared" si="0"/>
        <v>108</v>
      </c>
    </row>
    <row r="6" spans="1:5" ht="24" customHeight="1" thickBot="1">
      <c r="A6" s="16">
        <v>4</v>
      </c>
      <c r="B6" s="17" t="s">
        <v>72</v>
      </c>
      <c r="C6" s="25">
        <v>202</v>
      </c>
      <c r="D6" s="25">
        <v>165</v>
      </c>
      <c r="E6" s="25">
        <f t="shared" si="0"/>
        <v>37</v>
      </c>
    </row>
    <row r="7" spans="1:5" ht="24" customHeight="1" thickBot="1">
      <c r="A7" s="16">
        <v>5</v>
      </c>
      <c r="B7" s="17" t="s">
        <v>73</v>
      </c>
      <c r="C7" s="25">
        <v>238</v>
      </c>
      <c r="D7" s="25">
        <v>194</v>
      </c>
      <c r="E7" s="25">
        <f t="shared" si="0"/>
        <v>44</v>
      </c>
    </row>
    <row r="8" spans="1:5" ht="24" customHeight="1" thickBot="1">
      <c r="A8" s="16">
        <v>6</v>
      </c>
      <c r="B8" s="17" t="s">
        <v>74</v>
      </c>
      <c r="C8" s="25">
        <v>223</v>
      </c>
      <c r="D8" s="25">
        <v>151</v>
      </c>
      <c r="E8" s="25">
        <f t="shared" si="0"/>
        <v>72</v>
      </c>
    </row>
    <row r="9" spans="1:5" ht="24" customHeight="1" thickBot="1">
      <c r="A9" s="16">
        <v>7</v>
      </c>
      <c r="B9" s="17" t="s">
        <v>75</v>
      </c>
      <c r="C9" s="25">
        <v>128</v>
      </c>
      <c r="D9" s="25">
        <v>73</v>
      </c>
      <c r="E9" s="25">
        <f t="shared" si="0"/>
        <v>55</v>
      </c>
    </row>
    <row r="10" spans="1:5" ht="24" customHeight="1" thickBot="1">
      <c r="A10" s="16">
        <v>8</v>
      </c>
      <c r="B10" s="17" t="s">
        <v>76</v>
      </c>
      <c r="C10" s="25">
        <v>128</v>
      </c>
      <c r="D10" s="25">
        <v>78</v>
      </c>
      <c r="E10" s="25">
        <f t="shared" si="0"/>
        <v>50</v>
      </c>
    </row>
    <row r="11" spans="1:5" ht="24" customHeight="1" thickBot="1">
      <c r="A11" s="16">
        <v>9</v>
      </c>
      <c r="B11" s="17" t="s">
        <v>77</v>
      </c>
      <c r="C11" s="25">
        <v>99</v>
      </c>
      <c r="D11" s="25">
        <v>75</v>
      </c>
      <c r="E11" s="25">
        <f t="shared" si="0"/>
        <v>24</v>
      </c>
    </row>
    <row r="12" spans="1:5" ht="24" customHeight="1" thickBot="1">
      <c r="A12" s="16">
        <v>10</v>
      </c>
      <c r="B12" s="17" t="s">
        <v>78</v>
      </c>
      <c r="C12" s="25">
        <v>124</v>
      </c>
      <c r="D12" s="25">
        <v>102</v>
      </c>
      <c r="E12" s="25">
        <f t="shared" si="0"/>
        <v>22</v>
      </c>
    </row>
    <row r="13" spans="1:5" ht="24" customHeight="1" thickBot="1">
      <c r="A13" s="16">
        <v>11</v>
      </c>
      <c r="B13" s="17" t="s">
        <v>79</v>
      </c>
      <c r="C13" s="25">
        <v>118</v>
      </c>
      <c r="D13" s="25">
        <v>76</v>
      </c>
      <c r="E13" s="25">
        <f t="shared" si="0"/>
        <v>42</v>
      </c>
    </row>
    <row r="14" spans="1:5" ht="24" customHeight="1" thickBot="1">
      <c r="A14" s="16">
        <v>12</v>
      </c>
      <c r="B14" s="17" t="s">
        <v>80</v>
      </c>
      <c r="C14" s="25">
        <v>83</v>
      </c>
      <c r="D14" s="25">
        <v>50</v>
      </c>
      <c r="E14" s="25">
        <f t="shared" si="0"/>
        <v>33</v>
      </c>
    </row>
    <row r="15" spans="1:5" ht="24" customHeight="1" thickBot="1">
      <c r="A15" s="16">
        <v>13</v>
      </c>
      <c r="B15" s="17" t="s">
        <v>81</v>
      </c>
      <c r="C15" s="25">
        <v>74</v>
      </c>
      <c r="D15" s="25">
        <v>46</v>
      </c>
      <c r="E15" s="25">
        <f t="shared" si="0"/>
        <v>28</v>
      </c>
    </row>
    <row r="16" spans="1:5" ht="24" customHeight="1" thickBot="1">
      <c r="A16" s="16">
        <v>14</v>
      </c>
      <c r="B16" s="17" t="s">
        <v>82</v>
      </c>
      <c r="C16" s="25">
        <v>124</v>
      </c>
      <c r="D16" s="25">
        <v>110</v>
      </c>
      <c r="E16" s="25">
        <f t="shared" si="0"/>
        <v>14</v>
      </c>
    </row>
    <row r="17" spans="1:5" ht="24" customHeight="1" thickBot="1">
      <c r="A17" s="16">
        <v>15</v>
      </c>
      <c r="B17" s="17" t="s">
        <v>83</v>
      </c>
      <c r="C17" s="25">
        <v>72</v>
      </c>
      <c r="D17" s="25">
        <v>57</v>
      </c>
      <c r="E17" s="25">
        <f t="shared" si="0"/>
        <v>15</v>
      </c>
    </row>
    <row r="18" spans="1:5" ht="24" customHeight="1" thickBot="1">
      <c r="A18" s="16">
        <v>16</v>
      </c>
      <c r="B18" s="17" t="s">
        <v>84</v>
      </c>
      <c r="C18" s="25">
        <v>313</v>
      </c>
      <c r="D18" s="25">
        <v>282</v>
      </c>
      <c r="E18" s="25">
        <f t="shared" si="0"/>
        <v>31</v>
      </c>
    </row>
    <row r="19" spans="1:5" ht="15.75">
      <c r="A19" s="18"/>
      <c r="B19" s="19"/>
      <c r="C19" s="18" t="s">
        <v>30</v>
      </c>
      <c r="D19" s="18"/>
      <c r="E19" s="18"/>
    </row>
    <row r="20" spans="1:6" ht="35.25" customHeight="1">
      <c r="A20" s="66" t="s">
        <v>30</v>
      </c>
      <c r="B20" s="66"/>
      <c r="C20" s="66"/>
      <c r="D20" s="66"/>
      <c r="E20" s="66"/>
      <c r="F20" s="66"/>
    </row>
    <row r="21" spans="1:6" ht="30.75" customHeight="1">
      <c r="A21" s="20"/>
      <c r="B21" s="65">
        <v>5</v>
      </c>
      <c r="C21" s="65"/>
      <c r="D21" s="65"/>
      <c r="E21" s="65"/>
      <c r="F21" s="65"/>
    </row>
  </sheetData>
  <mergeCells count="3">
    <mergeCell ref="A1:E1"/>
    <mergeCell ref="B21:F21"/>
    <mergeCell ref="A20:F20"/>
  </mergeCells>
  <printOptions/>
  <pageMargins left="0.5118110236220472" right="0.25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</dc:creator>
  <cp:keywords/>
  <dc:description/>
  <cp:lastModifiedBy>thomast</cp:lastModifiedBy>
  <cp:lastPrinted>2004-01-17T21:47:13Z</cp:lastPrinted>
  <dcterms:created xsi:type="dcterms:W3CDTF">2003-03-26T11:32:31Z</dcterms:created>
  <dcterms:modified xsi:type="dcterms:W3CDTF">2004-01-19T10:00:20Z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-1355724354</vt:i4>
  </property>
  <property fmtid="{D5CDD505-2E9C-101B-9397-08002B2CF9AE}" pid="4" name="_EmailSubje">
    <vt:lpwstr>Missisng reports</vt:lpwstr>
  </property>
  <property fmtid="{D5CDD505-2E9C-101B-9397-08002B2CF9AE}" pid="5" name="_AuthorEma">
    <vt:lpwstr>thomast@orha.centcom.mil</vt:lpwstr>
  </property>
  <property fmtid="{D5CDD505-2E9C-101B-9397-08002B2CF9AE}" pid="6" name="_AuthorEmailDisplayNa">
    <vt:lpwstr>Thomas, Tharnell M. (O-5)</vt:lpwstr>
  </property>
</Properties>
</file>