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2120" windowHeight="912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<sst xmlns="http://schemas.openxmlformats.org/spreadsheetml/2006/main" count="41" uniqueCount="26">
  <si>
    <t>Costing based on CPA percentages</t>
  </si>
  <si>
    <t>number of</t>
  </si>
  <si>
    <t>estimated</t>
  </si>
  <si>
    <t>total</t>
  </si>
  <si>
    <t>employees</t>
  </si>
  <si>
    <t xml:space="preserve">salary </t>
  </si>
  <si>
    <t>Council</t>
  </si>
  <si>
    <t>top 1%</t>
  </si>
  <si>
    <t>next 9%</t>
  </si>
  <si>
    <t>middle 30%</t>
  </si>
  <si>
    <t>bottom 60%</t>
  </si>
  <si>
    <t xml:space="preserve"> </t>
  </si>
  <si>
    <t>Costing based on Salary Guidelines</t>
  </si>
  <si>
    <t>(assumes some grade inflation)</t>
  </si>
  <si>
    <t>cost (000)</t>
  </si>
  <si>
    <t>Total estimated cost:  US dollars:</t>
  </si>
  <si>
    <t>average</t>
  </si>
  <si>
    <t xml:space="preserve">cost at </t>
  </si>
  <si>
    <t>salary</t>
  </si>
  <si>
    <t>targets</t>
  </si>
  <si>
    <t>top of range</t>
  </si>
  <si>
    <t>progression</t>
  </si>
  <si>
    <t>COST PROJECTIONS FOR PROPOSED SALARY STRUCTURE</t>
  </si>
  <si>
    <t>percent of</t>
  </si>
  <si>
    <t>A</t>
  </si>
  <si>
    <t>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</si>
</sst>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[$$-409]#,##0"/>
    <numFmt numFmtId="168" formatCode="0.0"/>
    <numFmt numFmtId="169" formatCode="#,##0.0"/>
    <numFmt numFmtId="170" formatCode="00000"/>
    <numFmt numFmtId="171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75390625" style="10" customWidth="1"/>
    <col min="3" max="3" width="9.625" style="10" customWidth="1"/>
    <col min="4" max="5" width="11.00390625" style="0" customWidth="1"/>
    <col min="6" max="6" width="2.25390625" style="0" customWidth="1"/>
    <col min="7" max="7" width="11.375" style="10" customWidth="1"/>
    <col min="8" max="8" width="11.00390625" style="0" customWidth="1"/>
    <col min="9" max="9" width="10.875" style="0" bestFit="1" customWidth="1"/>
    <col min="10" max="10" width="12.25390625" style="0" customWidth="1"/>
    <col min="11" max="16384" width="11.00390625" style="0" customWidth="1"/>
  </cols>
  <sheetData>
    <row r="1" spans="1:3" ht="12.75">
      <c r="A1" s="3" t="s">
        <v>22</v>
      </c>
      <c r="B1" s="8"/>
      <c r="C1" s="8"/>
    </row>
    <row r="2" spans="2:3" ht="12.75">
      <c r="B2" s="8"/>
      <c r="C2" s="8"/>
    </row>
    <row r="3" spans="2:3" ht="12.75">
      <c r="B3" s="8"/>
      <c r="C3" s="8"/>
    </row>
    <row r="4" spans="1:7" ht="12.75">
      <c r="A4" s="3" t="s">
        <v>12</v>
      </c>
      <c r="B4" s="8"/>
      <c r="C4" s="8"/>
      <c r="G4" s="3" t="s">
        <v>0</v>
      </c>
    </row>
    <row r="5" spans="1:7" ht="12.75">
      <c r="A5" t="s">
        <v>13</v>
      </c>
      <c r="B5" s="8"/>
      <c r="C5" s="8"/>
      <c r="G5" s="8"/>
    </row>
    <row r="6" spans="2:7" ht="12.75">
      <c r="B6" s="8"/>
      <c r="C6" s="8"/>
      <c r="G6" s="8"/>
    </row>
    <row r="7" spans="2:5" ht="12.75">
      <c r="B7" s="8"/>
      <c r="C7" s="8"/>
      <c r="D7" s="4" t="s">
        <v>2</v>
      </c>
      <c r="E7" s="4" t="s">
        <v>2</v>
      </c>
    </row>
    <row r="8" spans="2:9" ht="12.75">
      <c r="B8" s="8"/>
      <c r="C8" s="9"/>
      <c r="D8" s="4" t="s">
        <v>17</v>
      </c>
      <c r="E8" s="4" t="s">
        <v>17</v>
      </c>
      <c r="I8" s="4" t="s">
        <v>2</v>
      </c>
    </row>
    <row r="9" spans="2:10" ht="12.75">
      <c r="B9" s="9" t="s">
        <v>1</v>
      </c>
      <c r="C9" s="9" t="s">
        <v>23</v>
      </c>
      <c r="D9" s="4" t="s">
        <v>18</v>
      </c>
      <c r="E9" s="4" t="s">
        <v>20</v>
      </c>
      <c r="F9" s="4"/>
      <c r="G9" s="9"/>
      <c r="H9" s="4" t="s">
        <v>1</v>
      </c>
      <c r="I9" s="4" t="s">
        <v>16</v>
      </c>
      <c r="J9" s="4" t="s">
        <v>3</v>
      </c>
    </row>
    <row r="10" spans="2:10" s="5" customFormat="1" ht="12.75">
      <c r="B10" s="6" t="s">
        <v>4</v>
      </c>
      <c r="C10" s="6" t="s">
        <v>4</v>
      </c>
      <c r="D10" s="6" t="s">
        <v>19</v>
      </c>
      <c r="E10" s="6" t="s">
        <v>21</v>
      </c>
      <c r="F10" s="6"/>
      <c r="G10" s="6"/>
      <c r="H10" s="6" t="s">
        <v>4</v>
      </c>
      <c r="I10" s="6" t="s">
        <v>5</v>
      </c>
      <c r="J10" s="6" t="s">
        <v>14</v>
      </c>
    </row>
    <row r="11" spans="4:5" ht="12.75">
      <c r="D11" s="4"/>
      <c r="E11" s="4"/>
    </row>
    <row r="13" spans="1:10" ht="12.75">
      <c r="A13" s="12" t="s">
        <v>6</v>
      </c>
      <c r="B13" s="16">
        <v>24</v>
      </c>
      <c r="C13" s="17">
        <f>B13/$B$29</f>
        <v>1.846153846153846E-05</v>
      </c>
      <c r="D13" s="1">
        <f aca="true" t="shared" si="0" ref="D13:E15">+ROUND(D41/1000,0)</f>
        <v>576</v>
      </c>
      <c r="E13" s="1">
        <f t="shared" si="0"/>
        <v>576</v>
      </c>
      <c r="F13" s="1"/>
      <c r="G13" s="13" t="s">
        <v>6</v>
      </c>
      <c r="I13" s="1"/>
      <c r="J13" s="1">
        <f>ROUND(J37/1000,0)</f>
        <v>576</v>
      </c>
    </row>
    <row r="14" spans="1:10" ht="12.75">
      <c r="A14" s="12" t="s">
        <v>24</v>
      </c>
      <c r="B14" s="16">
        <v>600</v>
      </c>
      <c r="C14" s="17">
        <f aca="true" t="shared" si="1" ref="C14:C29">B14/$B$29</f>
        <v>0.00046153846153846153</v>
      </c>
      <c r="D14" s="1">
        <f t="shared" si="0"/>
        <v>10800</v>
      </c>
      <c r="E14" s="1">
        <f t="shared" si="0"/>
        <v>10800</v>
      </c>
      <c r="F14" s="1"/>
      <c r="G14" s="13" t="s">
        <v>24</v>
      </c>
      <c r="H14" s="11"/>
      <c r="I14" s="1"/>
      <c r="J14" s="1">
        <f>ROUND(J38/1000,0)</f>
        <v>10800</v>
      </c>
    </row>
    <row r="15" spans="1:10" ht="12.75">
      <c r="A15" s="12" t="s">
        <v>25</v>
      </c>
      <c r="B15" s="16">
        <v>2000</v>
      </c>
      <c r="C15" s="17">
        <f t="shared" si="1"/>
        <v>0.0015384615384615385</v>
      </c>
      <c r="D15" s="1">
        <f t="shared" si="0"/>
        <v>24000</v>
      </c>
      <c r="E15" s="1">
        <f t="shared" si="0"/>
        <v>24000</v>
      </c>
      <c r="F15" s="1"/>
      <c r="G15" s="13" t="s">
        <v>25</v>
      </c>
      <c r="H15" s="11"/>
      <c r="I15" s="1"/>
      <c r="J15" s="1">
        <f>ROUND(J39/1000,0)</f>
        <v>24000</v>
      </c>
    </row>
    <row r="16" spans="2:10" ht="12.75">
      <c r="B16" s="16"/>
      <c r="C16" s="17" t="s">
        <v>11</v>
      </c>
      <c r="D16" s="1"/>
      <c r="E16" s="1"/>
      <c r="F16" s="1"/>
      <c r="H16" s="11"/>
      <c r="I16" s="1"/>
      <c r="J16" s="1" t="s">
        <v>11</v>
      </c>
    </row>
    <row r="17" spans="1:10" ht="12.75">
      <c r="A17">
        <v>1</v>
      </c>
      <c r="B17" s="16">
        <v>12973.76</v>
      </c>
      <c r="C17" s="17">
        <f t="shared" si="1"/>
        <v>0.009979815384615384</v>
      </c>
      <c r="D17" s="1">
        <f aca="true" t="shared" si="2" ref="D17:E27">+ROUND(D45/1000,0)</f>
        <v>83032</v>
      </c>
      <c r="E17" s="1">
        <f t="shared" si="2"/>
        <v>95487</v>
      </c>
      <c r="F17" s="1"/>
      <c r="G17" s="10" t="s">
        <v>7</v>
      </c>
      <c r="H17" s="14">
        <v>12973.76</v>
      </c>
      <c r="I17" s="1">
        <v>6125</v>
      </c>
      <c r="J17" s="1">
        <f>ROUND((H17*I17/1000),0)</f>
        <v>79464</v>
      </c>
    </row>
    <row r="18" spans="1:10" ht="12.75">
      <c r="A18">
        <f>A17+1</f>
        <v>2</v>
      </c>
      <c r="B18" s="16">
        <v>38921.28</v>
      </c>
      <c r="C18" s="17">
        <f t="shared" si="1"/>
        <v>0.029939446153846153</v>
      </c>
      <c r="D18" s="1">
        <f t="shared" si="2"/>
        <v>193050</v>
      </c>
      <c r="E18" s="1">
        <f t="shared" si="2"/>
        <v>222007</v>
      </c>
      <c r="F18" s="1"/>
      <c r="H18" s="14"/>
      <c r="I18" s="1"/>
      <c r="J18" s="1" t="s">
        <v>11</v>
      </c>
    </row>
    <row r="19" spans="1:10" ht="12.75">
      <c r="A19">
        <f>A18+1</f>
        <v>3</v>
      </c>
      <c r="B19" s="16">
        <v>77842.56</v>
      </c>
      <c r="C19" s="17">
        <f t="shared" si="1"/>
        <v>0.059878892307692305</v>
      </c>
      <c r="D19" s="1">
        <f t="shared" si="2"/>
        <v>298915</v>
      </c>
      <c r="E19" s="1">
        <f t="shared" si="2"/>
        <v>343753</v>
      </c>
      <c r="F19" s="1"/>
      <c r="G19" s="10" t="s">
        <v>8</v>
      </c>
      <c r="H19" s="14">
        <v>116763.84</v>
      </c>
      <c r="I19" s="1">
        <v>4000</v>
      </c>
      <c r="J19" s="1">
        <f>ROUND((H19*I19/1000),0)</f>
        <v>467055</v>
      </c>
    </row>
    <row r="20" spans="1:10" ht="12.75">
      <c r="A20">
        <f aca="true" t="shared" si="3" ref="A20:A27">A19+1</f>
        <v>4</v>
      </c>
      <c r="B20" s="16">
        <v>129737.6</v>
      </c>
      <c r="C20" s="17">
        <f t="shared" si="1"/>
        <v>0.09979815384615386</v>
      </c>
      <c r="D20" s="1">
        <f t="shared" si="2"/>
        <v>384023</v>
      </c>
      <c r="E20" s="1">
        <f t="shared" si="2"/>
        <v>441627</v>
      </c>
      <c r="F20" s="1"/>
      <c r="H20" s="14"/>
      <c r="I20" s="1"/>
      <c r="J20" s="1" t="s">
        <v>11</v>
      </c>
    </row>
    <row r="21" spans="1:10" ht="12.75">
      <c r="A21">
        <f t="shared" si="3"/>
        <v>5</v>
      </c>
      <c r="B21" s="16">
        <v>194606.4</v>
      </c>
      <c r="C21" s="17">
        <f t="shared" si="1"/>
        <v>0.14969723076923078</v>
      </c>
      <c r="D21" s="1">
        <f t="shared" si="2"/>
        <v>443703</v>
      </c>
      <c r="E21" s="1">
        <f t="shared" si="2"/>
        <v>510258</v>
      </c>
      <c r="F21" s="1"/>
      <c r="G21" s="10" t="s">
        <v>9</v>
      </c>
      <c r="H21" s="14">
        <v>389212.8</v>
      </c>
      <c r="I21" s="1">
        <v>2400</v>
      </c>
      <c r="J21" s="1">
        <f>ROUND((H21*I21/1000),0)</f>
        <v>934111</v>
      </c>
    </row>
    <row r="22" spans="1:10" ht="12.75">
      <c r="A22">
        <f t="shared" si="3"/>
        <v>6</v>
      </c>
      <c r="B22" s="16">
        <v>194606.4</v>
      </c>
      <c r="C22" s="17">
        <f t="shared" si="1"/>
        <v>0.14969723076923078</v>
      </c>
      <c r="D22" s="1">
        <f t="shared" si="2"/>
        <v>342507</v>
      </c>
      <c r="E22" s="1">
        <f t="shared" si="2"/>
        <v>393883</v>
      </c>
      <c r="F22" s="1"/>
      <c r="H22" s="14"/>
      <c r="I22" s="1"/>
      <c r="J22" s="1" t="s">
        <v>11</v>
      </c>
    </row>
    <row r="23" spans="1:10" ht="12.75">
      <c r="A23">
        <f t="shared" si="3"/>
        <v>7</v>
      </c>
      <c r="B23" s="16">
        <v>194606.4</v>
      </c>
      <c r="C23" s="17">
        <f t="shared" si="1"/>
        <v>0.14969723076923078</v>
      </c>
      <c r="D23" s="1">
        <f t="shared" si="2"/>
        <v>264665</v>
      </c>
      <c r="E23" s="1">
        <f t="shared" si="2"/>
        <v>304364</v>
      </c>
      <c r="F23" s="1"/>
      <c r="G23" s="10" t="s">
        <v>10</v>
      </c>
      <c r="H23" s="14">
        <v>778425.6</v>
      </c>
      <c r="I23" s="1">
        <v>1100</v>
      </c>
      <c r="J23" s="1">
        <f>ROUND((H23*I23/1000),0)</f>
        <v>856268</v>
      </c>
    </row>
    <row r="24" spans="1:9" ht="12.75">
      <c r="A24">
        <f t="shared" si="3"/>
        <v>8</v>
      </c>
      <c r="B24" s="16">
        <v>129737.6</v>
      </c>
      <c r="C24" s="17">
        <f t="shared" si="1"/>
        <v>0.09979815384615386</v>
      </c>
      <c r="D24" s="1">
        <f t="shared" si="2"/>
        <v>140117</v>
      </c>
      <c r="E24" s="1">
        <f t="shared" si="2"/>
        <v>161134</v>
      </c>
      <c r="F24" s="1"/>
      <c r="I24" s="1"/>
    </row>
    <row r="25" spans="1:10" ht="12.75">
      <c r="A25">
        <f t="shared" si="3"/>
        <v>9</v>
      </c>
      <c r="B25" s="16">
        <v>129737.6</v>
      </c>
      <c r="C25" s="17">
        <f t="shared" si="1"/>
        <v>0.09979815384615386</v>
      </c>
      <c r="D25" s="1">
        <f t="shared" si="2"/>
        <v>114169</v>
      </c>
      <c r="E25" s="1">
        <f t="shared" si="2"/>
        <v>131294</v>
      </c>
      <c r="F25" s="1"/>
      <c r="G25" s="13" t="s">
        <v>15</v>
      </c>
      <c r="I25" s="1"/>
      <c r="J25" s="7">
        <f>SUM(J13:J24)</f>
        <v>2372274</v>
      </c>
    </row>
    <row r="26" spans="1:6" ht="12.75">
      <c r="A26">
        <f t="shared" si="3"/>
        <v>10</v>
      </c>
      <c r="B26" s="16">
        <v>129737.6</v>
      </c>
      <c r="C26" s="17">
        <f t="shared" si="1"/>
        <v>0.09979815384615386</v>
      </c>
      <c r="D26" s="1">
        <f t="shared" si="2"/>
        <v>93411</v>
      </c>
      <c r="E26" s="1">
        <f t="shared" si="2"/>
        <v>107423</v>
      </c>
      <c r="F26" s="1"/>
    </row>
    <row r="27" spans="1:6" ht="12.75">
      <c r="A27">
        <f t="shared" si="3"/>
        <v>11</v>
      </c>
      <c r="B27" s="16">
        <v>64868.8</v>
      </c>
      <c r="C27" s="17">
        <f t="shared" si="1"/>
        <v>0.04989907692307693</v>
      </c>
      <c r="D27" s="1">
        <f t="shared" si="2"/>
        <v>38921</v>
      </c>
      <c r="E27" s="1">
        <f t="shared" si="2"/>
        <v>44759</v>
      </c>
      <c r="F27" s="1"/>
    </row>
    <row r="28" spans="1:6" ht="12.75">
      <c r="A28" t="s">
        <v>11</v>
      </c>
      <c r="B28" s="16"/>
      <c r="C28" s="17" t="s">
        <v>11</v>
      </c>
      <c r="D28" s="1"/>
      <c r="E28" s="1"/>
      <c r="F28" s="1"/>
    </row>
    <row r="29" spans="2:6" ht="12.75">
      <c r="B29" s="16">
        <v>1300000</v>
      </c>
      <c r="C29" s="17">
        <f t="shared" si="1"/>
        <v>1</v>
      </c>
      <c r="D29" s="7">
        <f>+ROUND(D57/1000,0)</f>
        <v>2396513</v>
      </c>
      <c r="E29" s="7">
        <f>+ROUND(E57/1000,0)</f>
        <v>2755990</v>
      </c>
      <c r="F29" s="1"/>
    </row>
    <row r="30" spans="2:6" ht="12.75">
      <c r="B30" s="16"/>
      <c r="C30" s="16"/>
      <c r="D30" s="1"/>
      <c r="E30" s="1"/>
      <c r="F30" s="1"/>
    </row>
    <row r="31" spans="2:6" ht="12.75">
      <c r="B31" s="16"/>
      <c r="C31" s="16"/>
      <c r="D31" s="1"/>
      <c r="E31" s="1"/>
      <c r="F31" s="1"/>
    </row>
    <row r="32" spans="2:6" ht="12.75">
      <c r="B32" s="16"/>
      <c r="C32" s="16"/>
      <c r="D32" s="1"/>
      <c r="E32" s="1"/>
      <c r="F32" s="1"/>
    </row>
    <row r="33" spans="2:6" ht="12.75">
      <c r="B33" s="16"/>
      <c r="C33" s="16"/>
      <c r="D33" s="1"/>
      <c r="E33" s="1"/>
      <c r="F33" s="1"/>
    </row>
    <row r="34" spans="2:6" ht="12.75">
      <c r="B34" s="16"/>
      <c r="C34" s="16"/>
      <c r="D34" s="1"/>
      <c r="E34" s="1"/>
      <c r="F34" s="1"/>
    </row>
    <row r="35" spans="2:6" ht="12.75">
      <c r="B35" s="16"/>
      <c r="C35" s="16"/>
      <c r="D35" s="1"/>
      <c r="E35" s="1"/>
      <c r="F35" s="1"/>
    </row>
    <row r="36" spans="2:3" s="8" customFormat="1" ht="12.75">
      <c r="B36" s="10"/>
      <c r="C36" s="10"/>
    </row>
    <row r="37" spans="2:10" s="8" customFormat="1" ht="12.75">
      <c r="B37" s="10"/>
      <c r="C37" s="10"/>
      <c r="J37" s="15">
        <f>ROUND(576000,-2)</f>
        <v>576000</v>
      </c>
    </row>
    <row r="38" spans="2:10" s="8" customFormat="1" ht="12.75">
      <c r="B38" s="10"/>
      <c r="C38" s="10"/>
      <c r="J38" s="15">
        <v>10800000</v>
      </c>
    </row>
    <row r="39" spans="2:10" s="8" customFormat="1" ht="12.75">
      <c r="B39" s="10"/>
      <c r="C39" s="10"/>
      <c r="J39" s="15">
        <v>24000000</v>
      </c>
    </row>
    <row r="40" spans="2:10" s="8" customFormat="1" ht="12.75">
      <c r="B40" s="10"/>
      <c r="C40" s="10"/>
      <c r="J40" s="15"/>
    </row>
    <row r="41" spans="2:10" s="8" customFormat="1" ht="12.75">
      <c r="B41" s="10"/>
      <c r="C41" s="10"/>
      <c r="D41" s="8">
        <v>576000</v>
      </c>
      <c r="E41" s="8">
        <v>576000</v>
      </c>
      <c r="J41" s="15">
        <v>79464280</v>
      </c>
    </row>
    <row r="42" spans="4:10" ht="12.75">
      <c r="D42">
        <v>10800000</v>
      </c>
      <c r="E42">
        <v>10800000</v>
      </c>
      <c r="J42" s="2"/>
    </row>
    <row r="43" spans="4:10" ht="12.75">
      <c r="D43">
        <v>24000000</v>
      </c>
      <c r="E43">
        <v>24000000</v>
      </c>
      <c r="J43" s="2">
        <v>467055360</v>
      </c>
    </row>
    <row r="44" ht="12.75">
      <c r="J44" s="2"/>
    </row>
    <row r="45" spans="4:10" ht="12.75">
      <c r="D45">
        <v>83032064</v>
      </c>
      <c r="E45">
        <v>95486873.60000001</v>
      </c>
      <c r="J45" s="2">
        <v>934110720</v>
      </c>
    </row>
    <row r="46" spans="4:10" ht="12.75">
      <c r="D46">
        <v>193049548.79999998</v>
      </c>
      <c r="E46">
        <v>222006981.12</v>
      </c>
      <c r="J46" s="2"/>
    </row>
    <row r="47" spans="4:10" ht="12.75">
      <c r="D47">
        <v>298915430.4</v>
      </c>
      <c r="E47">
        <v>343752744.96</v>
      </c>
      <c r="J47" s="2">
        <v>778425600</v>
      </c>
    </row>
    <row r="48" spans="4:10" ht="12.75">
      <c r="D48">
        <v>384023296</v>
      </c>
      <c r="E48">
        <v>441626790.40000004</v>
      </c>
      <c r="J48" s="2"/>
    </row>
    <row r="49" spans="4:10" ht="12.75">
      <c r="D49">
        <v>443702592</v>
      </c>
      <c r="E49">
        <v>510257980.8</v>
      </c>
      <c r="J49" s="2">
        <v>2294431960</v>
      </c>
    </row>
    <row r="50" spans="4:5" ht="12.75">
      <c r="D50">
        <v>342507264</v>
      </c>
      <c r="E50">
        <v>393883353.59999996</v>
      </c>
    </row>
    <row r="51" spans="4:5" ht="12.75">
      <c r="D51">
        <v>264664704</v>
      </c>
      <c r="E51">
        <v>304364409.59999996</v>
      </c>
    </row>
    <row r="52" spans="4:5" ht="12.75">
      <c r="D52">
        <v>140116608</v>
      </c>
      <c r="E52">
        <v>161134099.20000002</v>
      </c>
    </row>
    <row r="53" spans="4:5" ht="12.75">
      <c r="D53">
        <v>114169088</v>
      </c>
      <c r="E53">
        <v>131294451.2</v>
      </c>
    </row>
    <row r="54" spans="4:5" ht="12.75">
      <c r="D54">
        <v>93411072</v>
      </c>
      <c r="E54">
        <v>107422732.80000001</v>
      </c>
    </row>
    <row r="55" spans="4:5" ht="12.75">
      <c r="D55">
        <v>38921280</v>
      </c>
      <c r="E55">
        <v>44759472</v>
      </c>
    </row>
    <row r="57" spans="4:5" ht="12.75">
      <c r="D57">
        <v>2396512947.2</v>
      </c>
      <c r="E57">
        <v>2755989889.2799997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Smith</dc:creator>
  <cp:keywords/>
  <dc:description/>
  <cp:lastModifiedBy>Gerri Shane</cp:lastModifiedBy>
  <cp:lastPrinted>2003-08-16T09:45:55Z</cp:lastPrinted>
  <dcterms:created xsi:type="dcterms:W3CDTF">2003-08-15T03:52:57Z</dcterms:created>
  <dcterms:modified xsi:type="dcterms:W3CDTF">2003-09-13T20:07:15Z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-1444138653</vt:i4>
  </property>
  <property fmtid="{D5CDD505-2E9C-101B-9397-08002B2CF9AE}" pid="3" name="_EmailSubject">
    <vt:lpwstr>Salary reform order is signed</vt:lpwstr>
  </property>
  <property fmtid="{D5CDD505-2E9C-101B-9397-08002B2CF9AE}" pid="4" name="_AuthorEmail">
    <vt:lpwstr>reynoldsrg@orha.centcom.mil</vt:lpwstr>
  </property>
  <property fmtid="{D5CDD505-2E9C-101B-9397-08002B2CF9AE}" pid="5" name="_AuthorEmailDisplayName">
    <vt:lpwstr>Reynolds, Richard G. COL</vt:lpwstr>
  </property>
</Properties>
</file>